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V:\Коммерция\Продакт-маркетинг\Описание брендов\Gekon конвекторы\Прайс-листы\"/>
    </mc:Choice>
  </mc:AlternateContent>
  <xr:revisionPtr revIDLastSave="0" documentId="13_ncr:1_{487342F8-1472-4EDC-8452-6BDB1323F348}" xr6:coauthVersionLast="47" xr6:coauthVersionMax="47" xr10:uidLastSave="{00000000-0000-0000-0000-000000000000}"/>
  <bookViews>
    <workbookView xWindow="-120" yWindow="-120" windowWidth="29040" windowHeight="15840" tabRatio="701" activeTab="3" xr2:uid="{00000000-000D-0000-FFFF-FFFF00000000}"/>
  </bookViews>
  <sheets>
    <sheet name="Gekon Level Wall_Описание" sheetId="20" r:id="rId1"/>
    <sheet name="Прайс-лист_Настенные" sheetId="21" r:id="rId2"/>
    <sheet name="Gekon LeveL Floor_Описание" sheetId="15" r:id="rId3"/>
    <sheet name="Прайс-лист_Напольные" sheetId="19" r:id="rId4"/>
    <sheet name="Доп. информация" sheetId="18" r:id="rId5"/>
  </sheets>
  <definedNames>
    <definedName name="_xlnm._FilterDatabase" localSheetId="2" hidden="1">'Gekon LeveL Floor_Описание'!#REF!</definedName>
    <definedName name="_xlnm._FilterDatabase" localSheetId="0" hidden="1">'Gekon Level Wall_Описание'!#REF!</definedName>
    <definedName name="_xlnm._FilterDatabase" localSheetId="3" hidden="1">'Прайс-лист_Напольные'!$A$7:$U$385</definedName>
    <definedName name="_xlnm._FilterDatabase" localSheetId="1" hidden="1">'Прайс-лист_Настенные'!$A$7:$I$427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27" i="21" l="1"/>
  <c r="E427" i="21"/>
  <c r="D427" i="21"/>
  <c r="C427" i="21"/>
  <c r="B427" i="21"/>
  <c r="G426" i="21"/>
  <c r="E426" i="21"/>
  <c r="D426" i="21"/>
  <c r="C426" i="21"/>
  <c r="B426" i="21"/>
  <c r="G425" i="21"/>
  <c r="E425" i="21"/>
  <c r="D425" i="21"/>
  <c r="C425" i="21"/>
  <c r="B425" i="21"/>
  <c r="G424" i="21"/>
  <c r="E424" i="21"/>
  <c r="D424" i="21"/>
  <c r="C424" i="21"/>
  <c r="B424" i="21"/>
  <c r="G423" i="21"/>
  <c r="E423" i="21"/>
  <c r="D423" i="21"/>
  <c r="C423" i="21"/>
  <c r="B423" i="21"/>
  <c r="G422" i="21"/>
  <c r="E422" i="21"/>
  <c r="D422" i="21"/>
  <c r="C422" i="21"/>
  <c r="B422" i="21"/>
  <c r="G421" i="21"/>
  <c r="E421" i="21"/>
  <c r="D421" i="21"/>
  <c r="C421" i="21"/>
  <c r="B421" i="21"/>
  <c r="G420" i="21"/>
  <c r="E420" i="21"/>
  <c r="D420" i="21"/>
  <c r="C420" i="21"/>
  <c r="B420" i="21"/>
  <c r="G419" i="21"/>
  <c r="E419" i="21"/>
  <c r="D419" i="21"/>
  <c r="C419" i="21"/>
  <c r="B419" i="21"/>
  <c r="G418" i="21"/>
  <c r="E418" i="21"/>
  <c r="D418" i="21"/>
  <c r="C418" i="21"/>
  <c r="B418" i="21"/>
  <c r="G417" i="21"/>
  <c r="E417" i="21"/>
  <c r="D417" i="21"/>
  <c r="C417" i="21"/>
  <c r="B417" i="21"/>
  <c r="G416" i="21"/>
  <c r="E416" i="21"/>
  <c r="D416" i="21"/>
  <c r="C416" i="21"/>
  <c r="B416" i="21"/>
  <c r="G415" i="21"/>
  <c r="E415" i="21"/>
  <c r="D415" i="21"/>
  <c r="C415" i="21"/>
  <c r="B415" i="21"/>
  <c r="G414" i="21"/>
  <c r="E414" i="21"/>
  <c r="D414" i="21"/>
  <c r="C414" i="21"/>
  <c r="B414" i="21"/>
  <c r="G413" i="21"/>
  <c r="E413" i="21"/>
  <c r="D413" i="21"/>
  <c r="C413" i="21"/>
  <c r="B413" i="21"/>
  <c r="G412" i="21"/>
  <c r="E412" i="21"/>
  <c r="D412" i="21"/>
  <c r="C412" i="21"/>
  <c r="B412" i="21"/>
  <c r="G411" i="21"/>
  <c r="E411" i="21"/>
  <c r="D411" i="21"/>
  <c r="C411" i="21"/>
  <c r="B411" i="21"/>
  <c r="G410" i="21"/>
  <c r="E410" i="21"/>
  <c r="D410" i="21"/>
  <c r="C410" i="21"/>
  <c r="B410" i="21"/>
  <c r="G409" i="21"/>
  <c r="E409" i="21"/>
  <c r="D409" i="21"/>
  <c r="C409" i="21"/>
  <c r="B409" i="21"/>
  <c r="G408" i="21"/>
  <c r="E408" i="21"/>
  <c r="D408" i="21"/>
  <c r="C408" i="21"/>
  <c r="B408" i="21"/>
  <c r="G407" i="21"/>
  <c r="E407" i="21"/>
  <c r="D407" i="21"/>
  <c r="C407" i="21"/>
  <c r="B407" i="21"/>
  <c r="G406" i="21"/>
  <c r="E406" i="21"/>
  <c r="D406" i="21"/>
  <c r="C406" i="21"/>
  <c r="B406" i="21"/>
  <c r="G405" i="21"/>
  <c r="E405" i="21"/>
  <c r="D405" i="21"/>
  <c r="C405" i="21"/>
  <c r="B405" i="21"/>
  <c r="G404" i="21"/>
  <c r="E404" i="21"/>
  <c r="D404" i="21"/>
  <c r="C404" i="21"/>
  <c r="B404" i="21"/>
  <c r="G403" i="21"/>
  <c r="E403" i="21"/>
  <c r="D403" i="21"/>
  <c r="C403" i="21"/>
  <c r="B403" i="21"/>
  <c r="G402" i="21"/>
  <c r="E402" i="21"/>
  <c r="D402" i="21"/>
  <c r="C402" i="21"/>
  <c r="B402" i="21"/>
  <c r="G401" i="21"/>
  <c r="E401" i="21"/>
  <c r="D401" i="21"/>
  <c r="C401" i="21"/>
  <c r="B401" i="21"/>
  <c r="G400" i="21"/>
  <c r="E400" i="21"/>
  <c r="D400" i="21"/>
  <c r="C400" i="21"/>
  <c r="B400" i="21"/>
  <c r="G399" i="21"/>
  <c r="E399" i="21"/>
  <c r="D399" i="21"/>
  <c r="C399" i="21"/>
  <c r="B399" i="21"/>
  <c r="G398" i="21"/>
  <c r="E398" i="21"/>
  <c r="D398" i="21"/>
  <c r="C398" i="21"/>
  <c r="B398" i="21"/>
  <c r="G397" i="21"/>
  <c r="E397" i="21"/>
  <c r="D397" i="21"/>
  <c r="C397" i="21"/>
  <c r="B397" i="21"/>
  <c r="G396" i="21"/>
  <c r="E396" i="21"/>
  <c r="D396" i="21"/>
  <c r="C396" i="21"/>
  <c r="B396" i="21"/>
  <c r="G395" i="21"/>
  <c r="E395" i="21"/>
  <c r="D395" i="21"/>
  <c r="C395" i="21"/>
  <c r="B395" i="21"/>
  <c r="G394" i="21"/>
  <c r="E394" i="21"/>
  <c r="D394" i="21"/>
  <c r="C394" i="21"/>
  <c r="B394" i="21"/>
  <c r="G393" i="21"/>
  <c r="E393" i="21"/>
  <c r="D393" i="21"/>
  <c r="C393" i="21"/>
  <c r="B393" i="21"/>
  <c r="G392" i="21"/>
  <c r="E392" i="21"/>
  <c r="D392" i="21"/>
  <c r="C392" i="21"/>
  <c r="B392" i="21"/>
  <c r="G391" i="21"/>
  <c r="E391" i="21"/>
  <c r="D391" i="21"/>
  <c r="C391" i="21"/>
  <c r="B391" i="21"/>
  <c r="G390" i="21"/>
  <c r="E390" i="21"/>
  <c r="D390" i="21"/>
  <c r="C390" i="21"/>
  <c r="B390" i="21"/>
  <c r="G389" i="21"/>
  <c r="E389" i="21"/>
  <c r="D389" i="21"/>
  <c r="C389" i="21"/>
  <c r="B389" i="21"/>
  <c r="G388" i="21"/>
  <c r="E388" i="21"/>
  <c r="D388" i="21"/>
  <c r="C388" i="21"/>
  <c r="B388" i="21"/>
  <c r="G387" i="21"/>
  <c r="E387" i="21"/>
  <c r="D387" i="21"/>
  <c r="C387" i="21"/>
  <c r="B387" i="21"/>
  <c r="G386" i="21"/>
  <c r="E386" i="21"/>
  <c r="D386" i="21"/>
  <c r="C386" i="21"/>
  <c r="B386" i="21"/>
  <c r="G385" i="21"/>
  <c r="E385" i="21"/>
  <c r="D385" i="21"/>
  <c r="C385" i="21"/>
  <c r="B385" i="21"/>
  <c r="G384" i="21"/>
  <c r="E384" i="21"/>
  <c r="D384" i="21"/>
  <c r="C384" i="21"/>
  <c r="B384" i="21"/>
  <c r="G383" i="21"/>
  <c r="E383" i="21"/>
  <c r="D383" i="21"/>
  <c r="C383" i="21"/>
  <c r="B383" i="21"/>
  <c r="G382" i="21"/>
  <c r="E382" i="21"/>
  <c r="D382" i="21"/>
  <c r="C382" i="21"/>
  <c r="B382" i="21"/>
  <c r="G381" i="21"/>
  <c r="E381" i="21"/>
  <c r="D381" i="21"/>
  <c r="C381" i="21"/>
  <c r="B381" i="21"/>
  <c r="G380" i="21"/>
  <c r="E380" i="21"/>
  <c r="D380" i="21"/>
  <c r="C380" i="21"/>
  <c r="B380" i="21"/>
  <c r="G379" i="21"/>
  <c r="E379" i="21"/>
  <c r="D379" i="21"/>
  <c r="C379" i="21"/>
  <c r="B379" i="21"/>
  <c r="G378" i="21"/>
  <c r="E378" i="21"/>
  <c r="D378" i="21"/>
  <c r="C378" i="21"/>
  <c r="B378" i="21"/>
  <c r="G377" i="21"/>
  <c r="E377" i="21"/>
  <c r="D377" i="21"/>
  <c r="C377" i="21"/>
  <c r="B377" i="21"/>
  <c r="G376" i="21"/>
  <c r="E376" i="21"/>
  <c r="D376" i="21"/>
  <c r="C376" i="21"/>
  <c r="B376" i="21"/>
  <c r="G375" i="21"/>
  <c r="E375" i="21"/>
  <c r="D375" i="21"/>
  <c r="C375" i="21"/>
  <c r="B375" i="21"/>
  <c r="G374" i="21"/>
  <c r="E374" i="21"/>
  <c r="D374" i="21"/>
  <c r="C374" i="21"/>
  <c r="B374" i="21"/>
  <c r="G373" i="21"/>
  <c r="E373" i="21"/>
  <c r="D373" i="21"/>
  <c r="C373" i="21"/>
  <c r="B373" i="21"/>
  <c r="G372" i="21"/>
  <c r="E372" i="21"/>
  <c r="D372" i="21"/>
  <c r="C372" i="21"/>
  <c r="B372" i="21"/>
  <c r="G371" i="21"/>
  <c r="E371" i="21"/>
  <c r="D371" i="21"/>
  <c r="C371" i="21"/>
  <c r="B371" i="21"/>
  <c r="G370" i="21"/>
  <c r="E370" i="21"/>
  <c r="D370" i="21"/>
  <c r="C370" i="21"/>
  <c r="B370" i="21"/>
  <c r="G369" i="21"/>
  <c r="E369" i="21"/>
  <c r="D369" i="21"/>
  <c r="C369" i="21"/>
  <c r="B369" i="21"/>
  <c r="G368" i="21"/>
  <c r="E368" i="21"/>
  <c r="D368" i="21"/>
  <c r="C368" i="21"/>
  <c r="B368" i="21"/>
  <c r="G367" i="21"/>
  <c r="E367" i="21"/>
  <c r="D367" i="21"/>
  <c r="C367" i="21"/>
  <c r="B367" i="21"/>
  <c r="G366" i="21"/>
  <c r="E366" i="21"/>
  <c r="D366" i="21"/>
  <c r="C366" i="21"/>
  <c r="B366" i="21"/>
  <c r="G365" i="21"/>
  <c r="E365" i="21"/>
  <c r="D365" i="21"/>
  <c r="C365" i="21"/>
  <c r="B365" i="21"/>
  <c r="G364" i="21"/>
  <c r="E364" i="21"/>
  <c r="D364" i="21"/>
  <c r="C364" i="21"/>
  <c r="B364" i="21"/>
  <c r="G363" i="21"/>
  <c r="E363" i="21"/>
  <c r="D363" i="21"/>
  <c r="C363" i="21"/>
  <c r="B363" i="21"/>
  <c r="G362" i="21"/>
  <c r="E362" i="21"/>
  <c r="D362" i="21"/>
  <c r="C362" i="21"/>
  <c r="B362" i="21"/>
  <c r="G361" i="21"/>
  <c r="E361" i="21"/>
  <c r="D361" i="21"/>
  <c r="C361" i="21"/>
  <c r="B361" i="21"/>
  <c r="G360" i="21"/>
  <c r="E360" i="21"/>
  <c r="D360" i="21"/>
  <c r="C360" i="21"/>
  <c r="B360" i="21"/>
  <c r="G359" i="21"/>
  <c r="E359" i="21"/>
  <c r="D359" i="21"/>
  <c r="C359" i="21"/>
  <c r="B359" i="21"/>
  <c r="G358" i="21"/>
  <c r="E358" i="21"/>
  <c r="D358" i="21"/>
  <c r="C358" i="21"/>
  <c r="B358" i="21"/>
  <c r="G357" i="21"/>
  <c r="E357" i="21"/>
  <c r="D357" i="21"/>
  <c r="C357" i="21"/>
  <c r="B357" i="21"/>
  <c r="G356" i="21"/>
  <c r="E356" i="21"/>
  <c r="D356" i="21"/>
  <c r="C356" i="21"/>
  <c r="B356" i="21"/>
  <c r="G355" i="21"/>
  <c r="E355" i="21"/>
  <c r="D355" i="21"/>
  <c r="C355" i="21"/>
  <c r="B355" i="21"/>
  <c r="G354" i="21"/>
  <c r="E354" i="21"/>
  <c r="D354" i="21"/>
  <c r="C354" i="21"/>
  <c r="B354" i="21"/>
  <c r="G353" i="21"/>
  <c r="E353" i="21"/>
  <c r="D353" i="21"/>
  <c r="C353" i="21"/>
  <c r="B353" i="21"/>
  <c r="G352" i="21"/>
  <c r="E352" i="21"/>
  <c r="D352" i="21"/>
  <c r="C352" i="21"/>
  <c r="B352" i="21"/>
  <c r="G351" i="21"/>
  <c r="E351" i="21"/>
  <c r="D351" i="21"/>
  <c r="C351" i="21"/>
  <c r="B351" i="21"/>
  <c r="G350" i="21"/>
  <c r="E350" i="21"/>
  <c r="D350" i="21"/>
  <c r="C350" i="21"/>
  <c r="B350" i="21"/>
  <c r="G349" i="21"/>
  <c r="E349" i="21"/>
  <c r="D349" i="21"/>
  <c r="C349" i="21"/>
  <c r="B349" i="21"/>
  <c r="G348" i="21"/>
  <c r="E348" i="21"/>
  <c r="D348" i="21"/>
  <c r="C348" i="21"/>
  <c r="B348" i="21"/>
  <c r="G347" i="21"/>
  <c r="E347" i="21"/>
  <c r="D347" i="21"/>
  <c r="C347" i="21"/>
  <c r="B347" i="21"/>
  <c r="G346" i="21"/>
  <c r="E346" i="21"/>
  <c r="D346" i="21"/>
  <c r="C346" i="21"/>
  <c r="B346" i="21"/>
  <c r="G345" i="21"/>
  <c r="E345" i="21"/>
  <c r="D345" i="21"/>
  <c r="C345" i="21"/>
  <c r="B345" i="21"/>
  <c r="G344" i="21"/>
  <c r="E344" i="21"/>
  <c r="D344" i="21"/>
  <c r="C344" i="21"/>
  <c r="B344" i="21"/>
  <c r="G343" i="21"/>
  <c r="E343" i="21"/>
  <c r="D343" i="21"/>
  <c r="C343" i="21"/>
  <c r="B343" i="21"/>
  <c r="G342" i="21"/>
  <c r="E342" i="21"/>
  <c r="D342" i="21"/>
  <c r="C342" i="21"/>
  <c r="B342" i="21"/>
  <c r="G341" i="21"/>
  <c r="E341" i="21"/>
  <c r="D341" i="21"/>
  <c r="C341" i="21"/>
  <c r="B341" i="21"/>
  <c r="G340" i="21"/>
  <c r="E340" i="21"/>
  <c r="D340" i="21"/>
  <c r="C340" i="21"/>
  <c r="B340" i="21"/>
  <c r="G339" i="21"/>
  <c r="E339" i="21"/>
  <c r="D339" i="21"/>
  <c r="C339" i="21"/>
  <c r="B339" i="21"/>
  <c r="G338" i="21"/>
  <c r="E338" i="21"/>
  <c r="D338" i="21"/>
  <c r="C338" i="21"/>
  <c r="B338" i="21"/>
  <c r="G337" i="21"/>
  <c r="E337" i="21"/>
  <c r="D337" i="21"/>
  <c r="C337" i="21"/>
  <c r="B337" i="21"/>
  <c r="G336" i="21"/>
  <c r="E336" i="21"/>
  <c r="D336" i="21"/>
  <c r="C336" i="21"/>
  <c r="B336" i="21"/>
  <c r="G335" i="21"/>
  <c r="E335" i="21"/>
  <c r="D335" i="21"/>
  <c r="C335" i="21"/>
  <c r="B335" i="21"/>
  <c r="G334" i="21"/>
  <c r="E334" i="21"/>
  <c r="D334" i="21"/>
  <c r="C334" i="21"/>
  <c r="B334" i="21"/>
  <c r="G333" i="21"/>
  <c r="E333" i="21"/>
  <c r="D333" i="21"/>
  <c r="C333" i="21"/>
  <c r="B333" i="21"/>
  <c r="G332" i="21"/>
  <c r="E332" i="21"/>
  <c r="D332" i="21"/>
  <c r="C332" i="21"/>
  <c r="B332" i="21"/>
  <c r="G331" i="21"/>
  <c r="E331" i="21"/>
  <c r="D331" i="21"/>
  <c r="C331" i="21"/>
  <c r="B331" i="21"/>
  <c r="G330" i="21"/>
  <c r="E330" i="21"/>
  <c r="D330" i="21"/>
  <c r="C330" i="21"/>
  <c r="B330" i="21"/>
  <c r="G329" i="21"/>
  <c r="E329" i="21"/>
  <c r="D329" i="21"/>
  <c r="C329" i="21"/>
  <c r="B329" i="21"/>
  <c r="G328" i="21"/>
  <c r="E328" i="21"/>
  <c r="D328" i="21"/>
  <c r="C328" i="21"/>
  <c r="B328" i="21"/>
  <c r="G327" i="21"/>
  <c r="E327" i="21"/>
  <c r="D327" i="21"/>
  <c r="C327" i="21"/>
  <c r="B327" i="21"/>
  <c r="G326" i="21"/>
  <c r="E326" i="21"/>
  <c r="D326" i="21"/>
  <c r="C326" i="21"/>
  <c r="B326" i="21"/>
  <c r="G325" i="21"/>
  <c r="E325" i="21"/>
  <c r="D325" i="21"/>
  <c r="C325" i="21"/>
  <c r="B325" i="21"/>
  <c r="G324" i="21"/>
  <c r="E324" i="21"/>
  <c r="D324" i="21"/>
  <c r="C324" i="21"/>
  <c r="B324" i="21"/>
  <c r="G323" i="21"/>
  <c r="E323" i="21"/>
  <c r="D323" i="21"/>
  <c r="C323" i="21"/>
  <c r="B323" i="21"/>
  <c r="G322" i="21"/>
  <c r="E322" i="21"/>
  <c r="D322" i="21"/>
  <c r="C322" i="21"/>
  <c r="B322" i="21"/>
  <c r="G321" i="21"/>
  <c r="E321" i="21"/>
  <c r="D321" i="21"/>
  <c r="C321" i="21"/>
  <c r="B321" i="21"/>
  <c r="G320" i="21"/>
  <c r="E320" i="21"/>
  <c r="D320" i="21"/>
  <c r="C320" i="21"/>
  <c r="B320" i="21"/>
  <c r="G319" i="21"/>
  <c r="E319" i="21"/>
  <c r="D319" i="21"/>
  <c r="C319" i="21"/>
  <c r="B319" i="21"/>
  <c r="G318" i="21"/>
  <c r="E318" i="21"/>
  <c r="D318" i="21"/>
  <c r="C318" i="21"/>
  <c r="B318" i="21"/>
  <c r="G317" i="21"/>
  <c r="E317" i="21"/>
  <c r="D317" i="21"/>
  <c r="C317" i="21"/>
  <c r="B317" i="21"/>
  <c r="G316" i="21"/>
  <c r="E316" i="21"/>
  <c r="D316" i="21"/>
  <c r="C316" i="21"/>
  <c r="B316" i="21"/>
  <c r="G315" i="21"/>
  <c r="E315" i="21"/>
  <c r="D315" i="21"/>
  <c r="C315" i="21"/>
  <c r="B315" i="21"/>
  <c r="G314" i="21"/>
  <c r="E314" i="21"/>
  <c r="D314" i="21"/>
  <c r="C314" i="21"/>
  <c r="B314" i="21"/>
  <c r="G313" i="21"/>
  <c r="E313" i="21"/>
  <c r="D313" i="21"/>
  <c r="C313" i="21"/>
  <c r="B313" i="21"/>
  <c r="G312" i="21"/>
  <c r="E312" i="21"/>
  <c r="D312" i="21"/>
  <c r="C312" i="21"/>
  <c r="B312" i="21"/>
  <c r="G311" i="21"/>
  <c r="E311" i="21"/>
  <c r="D311" i="21"/>
  <c r="C311" i="21"/>
  <c r="B311" i="21"/>
  <c r="G310" i="21"/>
  <c r="E310" i="21"/>
  <c r="D310" i="21"/>
  <c r="C310" i="21"/>
  <c r="B310" i="21"/>
  <c r="G309" i="21"/>
  <c r="E309" i="21"/>
  <c r="D309" i="21"/>
  <c r="C309" i="21"/>
  <c r="B309" i="21"/>
  <c r="G308" i="21"/>
  <c r="E308" i="21"/>
  <c r="D308" i="21"/>
  <c r="C308" i="21"/>
  <c r="B308" i="21"/>
  <c r="G307" i="21"/>
  <c r="E307" i="21"/>
  <c r="D307" i="21"/>
  <c r="C307" i="21"/>
  <c r="B307" i="21"/>
  <c r="G306" i="21"/>
  <c r="E306" i="21"/>
  <c r="D306" i="21"/>
  <c r="C306" i="21"/>
  <c r="B306" i="21"/>
  <c r="G305" i="21"/>
  <c r="E305" i="21"/>
  <c r="D305" i="21"/>
  <c r="C305" i="21"/>
  <c r="B305" i="21"/>
  <c r="G304" i="21"/>
  <c r="E304" i="21"/>
  <c r="D304" i="21"/>
  <c r="C304" i="21"/>
  <c r="B304" i="21"/>
  <c r="G303" i="21"/>
  <c r="E303" i="21"/>
  <c r="D303" i="21"/>
  <c r="C303" i="21"/>
  <c r="B303" i="21"/>
  <c r="G302" i="21"/>
  <c r="E302" i="21"/>
  <c r="D302" i="21"/>
  <c r="C302" i="21"/>
  <c r="B302" i="21"/>
  <c r="G301" i="21"/>
  <c r="E301" i="21"/>
  <c r="D301" i="21"/>
  <c r="C301" i="21"/>
  <c r="B301" i="21"/>
  <c r="G300" i="21"/>
  <c r="E300" i="21"/>
  <c r="D300" i="21"/>
  <c r="C300" i="21"/>
  <c r="B300" i="21"/>
  <c r="G299" i="21"/>
  <c r="E299" i="21"/>
  <c r="D299" i="21"/>
  <c r="C299" i="21"/>
  <c r="B299" i="21"/>
  <c r="G298" i="21"/>
  <c r="E298" i="21"/>
  <c r="D298" i="21"/>
  <c r="C298" i="21"/>
  <c r="B298" i="21"/>
  <c r="G297" i="21"/>
  <c r="E297" i="21"/>
  <c r="D297" i="21"/>
  <c r="C297" i="21"/>
  <c r="B297" i="21"/>
  <c r="G296" i="21"/>
  <c r="E296" i="21"/>
  <c r="D296" i="21"/>
  <c r="C296" i="21"/>
  <c r="B296" i="21"/>
  <c r="G295" i="21"/>
  <c r="E295" i="21"/>
  <c r="D295" i="21"/>
  <c r="C295" i="21"/>
  <c r="B295" i="21"/>
  <c r="G294" i="21"/>
  <c r="E294" i="21"/>
  <c r="D294" i="21"/>
  <c r="C294" i="21"/>
  <c r="B294" i="21"/>
  <c r="G293" i="21"/>
  <c r="E293" i="21"/>
  <c r="D293" i="21"/>
  <c r="C293" i="21"/>
  <c r="B293" i="21"/>
  <c r="G292" i="21"/>
  <c r="E292" i="21"/>
  <c r="D292" i="21"/>
  <c r="C292" i="21"/>
  <c r="B292" i="21"/>
  <c r="G291" i="21"/>
  <c r="E291" i="21"/>
  <c r="D291" i="21"/>
  <c r="C291" i="21"/>
  <c r="B291" i="21"/>
  <c r="G290" i="21"/>
  <c r="E290" i="21"/>
  <c r="D290" i="21"/>
  <c r="C290" i="21"/>
  <c r="B290" i="21"/>
  <c r="G289" i="21"/>
  <c r="E289" i="21"/>
  <c r="D289" i="21"/>
  <c r="C289" i="21"/>
  <c r="B289" i="21"/>
  <c r="G288" i="21"/>
  <c r="E288" i="21"/>
  <c r="D288" i="21"/>
  <c r="C288" i="21"/>
  <c r="B288" i="21"/>
  <c r="G287" i="21"/>
  <c r="E287" i="21"/>
  <c r="D287" i="21"/>
  <c r="C287" i="21"/>
  <c r="B287" i="21"/>
  <c r="G286" i="21"/>
  <c r="E286" i="21"/>
  <c r="D286" i="21"/>
  <c r="C286" i="21"/>
  <c r="B286" i="21"/>
  <c r="G285" i="21"/>
  <c r="E285" i="21"/>
  <c r="D285" i="21"/>
  <c r="C285" i="21"/>
  <c r="B285" i="21"/>
  <c r="G284" i="21"/>
  <c r="E284" i="21"/>
  <c r="D284" i="21"/>
  <c r="C284" i="21"/>
  <c r="B284" i="21"/>
  <c r="G283" i="21"/>
  <c r="E283" i="21"/>
  <c r="D283" i="21"/>
  <c r="C283" i="21"/>
  <c r="B283" i="21"/>
  <c r="G282" i="21"/>
  <c r="E282" i="21"/>
  <c r="D282" i="21"/>
  <c r="C282" i="21"/>
  <c r="B282" i="21"/>
  <c r="G281" i="21"/>
  <c r="E281" i="21"/>
  <c r="D281" i="21"/>
  <c r="C281" i="21"/>
  <c r="B281" i="21"/>
  <c r="G280" i="21"/>
  <c r="E280" i="21"/>
  <c r="D280" i="21"/>
  <c r="C280" i="21"/>
  <c r="B280" i="21"/>
  <c r="G279" i="21"/>
  <c r="E279" i="21"/>
  <c r="D279" i="21"/>
  <c r="C279" i="21"/>
  <c r="B279" i="21"/>
  <c r="G278" i="21"/>
  <c r="E278" i="21"/>
  <c r="D278" i="21"/>
  <c r="C278" i="21"/>
  <c r="B278" i="21"/>
  <c r="G277" i="21"/>
  <c r="E277" i="21"/>
  <c r="D277" i="21"/>
  <c r="C277" i="21"/>
  <c r="B277" i="21"/>
  <c r="G276" i="21"/>
  <c r="E276" i="21"/>
  <c r="D276" i="21"/>
  <c r="C276" i="21"/>
  <c r="B276" i="21"/>
  <c r="G275" i="21"/>
  <c r="E275" i="21"/>
  <c r="D275" i="21"/>
  <c r="C275" i="21"/>
  <c r="B275" i="21"/>
  <c r="G274" i="21"/>
  <c r="E274" i="21"/>
  <c r="D274" i="21"/>
  <c r="C274" i="21"/>
  <c r="B274" i="21"/>
  <c r="G273" i="21"/>
  <c r="E273" i="21"/>
  <c r="D273" i="21"/>
  <c r="C273" i="21"/>
  <c r="B273" i="21"/>
  <c r="G272" i="21"/>
  <c r="E272" i="21"/>
  <c r="D272" i="21"/>
  <c r="C272" i="21"/>
  <c r="B272" i="21"/>
  <c r="G271" i="21"/>
  <c r="E271" i="21"/>
  <c r="D271" i="21"/>
  <c r="C271" i="21"/>
  <c r="B271" i="21"/>
  <c r="G270" i="21"/>
  <c r="E270" i="21"/>
  <c r="D270" i="21"/>
  <c r="C270" i="21"/>
  <c r="B270" i="21"/>
  <c r="G269" i="21"/>
  <c r="E269" i="21"/>
  <c r="D269" i="21"/>
  <c r="C269" i="21"/>
  <c r="B269" i="21"/>
  <c r="G268" i="21"/>
  <c r="E268" i="21"/>
  <c r="D268" i="21"/>
  <c r="C268" i="21"/>
  <c r="B268" i="21"/>
  <c r="G267" i="21"/>
  <c r="E267" i="21"/>
  <c r="D267" i="21"/>
  <c r="C267" i="21"/>
  <c r="B267" i="21"/>
  <c r="G266" i="21"/>
  <c r="E266" i="21"/>
  <c r="D266" i="21"/>
  <c r="C266" i="21"/>
  <c r="B266" i="21"/>
  <c r="G265" i="21"/>
  <c r="E265" i="21"/>
  <c r="D265" i="21"/>
  <c r="C265" i="21"/>
  <c r="B265" i="21"/>
  <c r="G264" i="21"/>
  <c r="E264" i="21"/>
  <c r="D264" i="21"/>
  <c r="C264" i="21"/>
  <c r="B264" i="21"/>
  <c r="G263" i="21"/>
  <c r="E263" i="21"/>
  <c r="D263" i="21"/>
  <c r="C263" i="21"/>
  <c r="B263" i="21"/>
  <c r="G262" i="21"/>
  <c r="E262" i="21"/>
  <c r="D262" i="21"/>
  <c r="C262" i="21"/>
  <c r="B262" i="21"/>
  <c r="G261" i="21"/>
  <c r="E261" i="21"/>
  <c r="D261" i="21"/>
  <c r="C261" i="21"/>
  <c r="B261" i="21"/>
  <c r="G260" i="21"/>
  <c r="E260" i="21"/>
  <c r="D260" i="21"/>
  <c r="C260" i="21"/>
  <c r="B260" i="21"/>
  <c r="G259" i="21"/>
  <c r="E259" i="21"/>
  <c r="D259" i="21"/>
  <c r="C259" i="21"/>
  <c r="B259" i="21"/>
  <c r="G258" i="21"/>
  <c r="E258" i="21"/>
  <c r="D258" i="21"/>
  <c r="C258" i="21"/>
  <c r="B258" i="21"/>
  <c r="G257" i="21"/>
  <c r="E257" i="21"/>
  <c r="D257" i="21"/>
  <c r="C257" i="21"/>
  <c r="B257" i="21"/>
  <c r="G256" i="21"/>
  <c r="E256" i="21"/>
  <c r="D256" i="21"/>
  <c r="C256" i="21"/>
  <c r="B256" i="21"/>
  <c r="G255" i="21"/>
  <c r="E255" i="21"/>
  <c r="D255" i="21"/>
  <c r="C255" i="21"/>
  <c r="B255" i="21"/>
  <c r="G254" i="21"/>
  <c r="E254" i="21"/>
  <c r="D254" i="21"/>
  <c r="C254" i="21"/>
  <c r="B254" i="21"/>
  <c r="G253" i="21"/>
  <c r="E253" i="21"/>
  <c r="D253" i="21"/>
  <c r="C253" i="21"/>
  <c r="B253" i="21"/>
  <c r="G252" i="21"/>
  <c r="E252" i="21"/>
  <c r="D252" i="21"/>
  <c r="C252" i="21"/>
  <c r="B252" i="21"/>
  <c r="G251" i="21"/>
  <c r="E251" i="21"/>
  <c r="D251" i="21"/>
  <c r="C251" i="21"/>
  <c r="B251" i="21"/>
  <c r="G250" i="21"/>
  <c r="E250" i="21"/>
  <c r="D250" i="21"/>
  <c r="C250" i="21"/>
  <c r="B250" i="21"/>
  <c r="G249" i="21"/>
  <c r="E249" i="21"/>
  <c r="D249" i="21"/>
  <c r="C249" i="21"/>
  <c r="B249" i="21"/>
  <c r="G248" i="21"/>
  <c r="E248" i="21"/>
  <c r="D248" i="21"/>
  <c r="C248" i="21"/>
  <c r="B248" i="21"/>
  <c r="G247" i="21"/>
  <c r="E247" i="21"/>
  <c r="D247" i="21"/>
  <c r="C247" i="21"/>
  <c r="B247" i="21"/>
  <c r="G246" i="21"/>
  <c r="E246" i="21"/>
  <c r="D246" i="21"/>
  <c r="C246" i="21"/>
  <c r="B246" i="21"/>
  <c r="G245" i="21"/>
  <c r="E245" i="21"/>
  <c r="D245" i="21"/>
  <c r="C245" i="21"/>
  <c r="B245" i="21"/>
  <c r="G244" i="21"/>
  <c r="E244" i="21"/>
  <c r="D244" i="21"/>
  <c r="C244" i="21"/>
  <c r="B244" i="21"/>
  <c r="G243" i="21"/>
  <c r="E243" i="21"/>
  <c r="D243" i="21"/>
  <c r="C243" i="21"/>
  <c r="B243" i="21"/>
  <c r="G242" i="21"/>
  <c r="E242" i="21"/>
  <c r="D242" i="21"/>
  <c r="C242" i="21"/>
  <c r="B242" i="21"/>
  <c r="G241" i="21"/>
  <c r="E241" i="21"/>
  <c r="D241" i="21"/>
  <c r="C241" i="21"/>
  <c r="B241" i="21"/>
  <c r="G240" i="21"/>
  <c r="E240" i="21"/>
  <c r="D240" i="21"/>
  <c r="C240" i="21"/>
  <c r="B240" i="21"/>
  <c r="G239" i="21"/>
  <c r="E239" i="21"/>
  <c r="D239" i="21"/>
  <c r="C239" i="21"/>
  <c r="B239" i="21"/>
  <c r="G238" i="21"/>
  <c r="E238" i="21"/>
  <c r="D238" i="21"/>
  <c r="C238" i="21"/>
  <c r="B238" i="21"/>
  <c r="G237" i="21"/>
  <c r="E237" i="21"/>
  <c r="D237" i="21"/>
  <c r="C237" i="21"/>
  <c r="B237" i="21"/>
  <c r="G236" i="21"/>
  <c r="E236" i="21"/>
  <c r="D236" i="21"/>
  <c r="C236" i="21"/>
  <c r="B236" i="21"/>
  <c r="G235" i="21"/>
  <c r="E235" i="21"/>
  <c r="D235" i="21"/>
  <c r="C235" i="21"/>
  <c r="B235" i="21"/>
  <c r="G234" i="21"/>
  <c r="E234" i="21"/>
  <c r="D234" i="21"/>
  <c r="C234" i="21"/>
  <c r="B234" i="21"/>
  <c r="G233" i="21"/>
  <c r="E233" i="21"/>
  <c r="D233" i="21"/>
  <c r="C233" i="21"/>
  <c r="B233" i="21"/>
  <c r="G232" i="21"/>
  <c r="E232" i="21"/>
  <c r="D232" i="21"/>
  <c r="C232" i="21"/>
  <c r="B232" i="21"/>
  <c r="G231" i="21"/>
  <c r="E231" i="21"/>
  <c r="D231" i="21"/>
  <c r="C231" i="21"/>
  <c r="B231" i="21"/>
  <c r="G230" i="21"/>
  <c r="E230" i="21"/>
  <c r="D230" i="21"/>
  <c r="C230" i="21"/>
  <c r="B230" i="21"/>
  <c r="G229" i="21"/>
  <c r="E229" i="21"/>
  <c r="D229" i="21"/>
  <c r="C229" i="21"/>
  <c r="B229" i="21"/>
  <c r="G228" i="21"/>
  <c r="E228" i="21"/>
  <c r="D228" i="21"/>
  <c r="C228" i="21"/>
  <c r="B228" i="21"/>
  <c r="G227" i="21"/>
  <c r="E227" i="21"/>
  <c r="D227" i="21"/>
  <c r="C227" i="21"/>
  <c r="B227" i="21"/>
  <c r="G226" i="21"/>
  <c r="E226" i="21"/>
  <c r="D226" i="21"/>
  <c r="C226" i="21"/>
  <c r="B226" i="21"/>
  <c r="G225" i="21"/>
  <c r="E225" i="21"/>
  <c r="D225" i="21"/>
  <c r="C225" i="21"/>
  <c r="B225" i="21"/>
  <c r="G224" i="21"/>
  <c r="E224" i="21"/>
  <c r="D224" i="21"/>
  <c r="C224" i="21"/>
  <c r="B224" i="21"/>
  <c r="G223" i="21"/>
  <c r="E223" i="21"/>
  <c r="D223" i="21"/>
  <c r="C223" i="21"/>
  <c r="B223" i="21"/>
  <c r="G222" i="21"/>
  <c r="E222" i="21"/>
  <c r="D222" i="21"/>
  <c r="C222" i="21"/>
  <c r="B222" i="21"/>
  <c r="G221" i="21"/>
  <c r="E221" i="21"/>
  <c r="D221" i="21"/>
  <c r="C221" i="21"/>
  <c r="B221" i="21"/>
  <c r="G220" i="21"/>
  <c r="E220" i="21"/>
  <c r="D220" i="21"/>
  <c r="C220" i="21"/>
  <c r="B220" i="21"/>
  <c r="G219" i="21"/>
  <c r="E219" i="21"/>
  <c r="D219" i="21"/>
  <c r="C219" i="21"/>
  <c r="B219" i="21"/>
  <c r="G218" i="21"/>
  <c r="E218" i="21"/>
  <c r="D218" i="21"/>
  <c r="C218" i="21"/>
  <c r="B218" i="21"/>
  <c r="G217" i="21"/>
  <c r="E217" i="21"/>
  <c r="D217" i="21"/>
  <c r="C217" i="21"/>
  <c r="B217" i="21"/>
  <c r="G216" i="21"/>
  <c r="E216" i="21"/>
  <c r="D216" i="21"/>
  <c r="C216" i="21"/>
  <c r="B216" i="21"/>
  <c r="G215" i="21"/>
  <c r="E215" i="21"/>
  <c r="D215" i="21"/>
  <c r="C215" i="21"/>
  <c r="B215" i="21"/>
  <c r="G214" i="21"/>
  <c r="E214" i="21"/>
  <c r="D214" i="21"/>
  <c r="C214" i="21"/>
  <c r="B214" i="21"/>
  <c r="G213" i="21"/>
  <c r="E213" i="21"/>
  <c r="D213" i="21"/>
  <c r="C213" i="21"/>
  <c r="B213" i="21"/>
  <c r="G212" i="21"/>
  <c r="E212" i="21"/>
  <c r="D212" i="21"/>
  <c r="C212" i="21"/>
  <c r="B212" i="21"/>
  <c r="G211" i="21"/>
  <c r="E211" i="21"/>
  <c r="D211" i="21"/>
  <c r="C211" i="21"/>
  <c r="B211" i="21"/>
  <c r="G210" i="21"/>
  <c r="E210" i="21"/>
  <c r="D210" i="21"/>
  <c r="C210" i="21"/>
  <c r="B210" i="21"/>
  <c r="G209" i="21"/>
  <c r="E209" i="21"/>
  <c r="D209" i="21"/>
  <c r="C209" i="21"/>
  <c r="B209" i="21"/>
  <c r="G208" i="21"/>
  <c r="E208" i="21"/>
  <c r="D208" i="21"/>
  <c r="C208" i="21"/>
  <c r="B208" i="21"/>
  <c r="G207" i="21"/>
  <c r="E207" i="21"/>
  <c r="D207" i="21"/>
  <c r="C207" i="21"/>
  <c r="B207" i="21"/>
  <c r="G206" i="21"/>
  <c r="E206" i="21"/>
  <c r="D206" i="21"/>
  <c r="C206" i="21"/>
  <c r="B206" i="21"/>
  <c r="G205" i="21"/>
  <c r="E205" i="21"/>
  <c r="D205" i="21"/>
  <c r="C205" i="21"/>
  <c r="B205" i="21"/>
  <c r="G204" i="21"/>
  <c r="E204" i="21"/>
  <c r="D204" i="21"/>
  <c r="C204" i="21"/>
  <c r="B204" i="21"/>
  <c r="G203" i="21"/>
  <c r="E203" i="21"/>
  <c r="D203" i="21"/>
  <c r="C203" i="21"/>
  <c r="B203" i="21"/>
  <c r="G202" i="21"/>
  <c r="E202" i="21"/>
  <c r="D202" i="21"/>
  <c r="C202" i="21"/>
  <c r="B202" i="21"/>
  <c r="G201" i="21"/>
  <c r="E201" i="21"/>
  <c r="D201" i="21"/>
  <c r="C201" i="21"/>
  <c r="B201" i="21"/>
  <c r="G200" i="21"/>
  <c r="E200" i="21"/>
  <c r="D200" i="21"/>
  <c r="C200" i="21"/>
  <c r="B200" i="21"/>
  <c r="G199" i="21"/>
  <c r="E199" i="21"/>
  <c r="D199" i="21"/>
  <c r="C199" i="21"/>
  <c r="B199" i="21"/>
  <c r="G198" i="21"/>
  <c r="E198" i="21"/>
  <c r="D198" i="21"/>
  <c r="C198" i="21"/>
  <c r="B198" i="21"/>
  <c r="G197" i="21"/>
  <c r="E197" i="21"/>
  <c r="D197" i="21"/>
  <c r="C197" i="21"/>
  <c r="B197" i="21"/>
  <c r="G196" i="21"/>
  <c r="E196" i="21"/>
  <c r="D196" i="21"/>
  <c r="C196" i="21"/>
  <c r="B196" i="21"/>
  <c r="G195" i="21"/>
  <c r="E195" i="21"/>
  <c r="D195" i="21"/>
  <c r="C195" i="21"/>
  <c r="B195" i="21"/>
  <c r="G194" i="21"/>
  <c r="E194" i="21"/>
  <c r="D194" i="21"/>
  <c r="C194" i="21"/>
  <c r="B194" i="21"/>
  <c r="G193" i="21"/>
  <c r="E193" i="21"/>
  <c r="D193" i="21"/>
  <c r="C193" i="21"/>
  <c r="B193" i="21"/>
  <c r="G192" i="21"/>
  <c r="E192" i="21"/>
  <c r="D192" i="21"/>
  <c r="C192" i="21"/>
  <c r="B192" i="21"/>
  <c r="G191" i="21"/>
  <c r="E191" i="21"/>
  <c r="D191" i="21"/>
  <c r="C191" i="21"/>
  <c r="B191" i="21"/>
  <c r="G190" i="21"/>
  <c r="E190" i="21"/>
  <c r="D190" i="21"/>
  <c r="C190" i="21"/>
  <c r="B190" i="21"/>
  <c r="G189" i="21"/>
  <c r="E189" i="21"/>
  <c r="D189" i="21"/>
  <c r="C189" i="21"/>
  <c r="B189" i="21"/>
  <c r="G188" i="21"/>
  <c r="E188" i="21"/>
  <c r="D188" i="21"/>
  <c r="C188" i="21"/>
  <c r="B188" i="21"/>
  <c r="G187" i="21"/>
  <c r="E187" i="21"/>
  <c r="D187" i="21"/>
  <c r="C187" i="21"/>
  <c r="B187" i="21"/>
  <c r="G186" i="21"/>
  <c r="E186" i="21"/>
  <c r="D186" i="21"/>
  <c r="C186" i="21"/>
  <c r="B186" i="21"/>
  <c r="G185" i="21"/>
  <c r="E185" i="21"/>
  <c r="D185" i="21"/>
  <c r="C185" i="21"/>
  <c r="B185" i="21"/>
  <c r="G184" i="21"/>
  <c r="E184" i="21"/>
  <c r="D184" i="21"/>
  <c r="C184" i="21"/>
  <c r="B184" i="21"/>
  <c r="G183" i="21"/>
  <c r="E183" i="21"/>
  <c r="D183" i="21"/>
  <c r="C183" i="21"/>
  <c r="B183" i="21"/>
  <c r="G182" i="21"/>
  <c r="E182" i="21"/>
  <c r="D182" i="21"/>
  <c r="C182" i="21"/>
  <c r="B182" i="21"/>
  <c r="G181" i="21"/>
  <c r="E181" i="21"/>
  <c r="D181" i="21"/>
  <c r="C181" i="21"/>
  <c r="B181" i="21"/>
  <c r="G180" i="21"/>
  <c r="E180" i="21"/>
  <c r="D180" i="21"/>
  <c r="C180" i="21"/>
  <c r="B180" i="21"/>
  <c r="G179" i="21"/>
  <c r="E179" i="21"/>
  <c r="D179" i="21"/>
  <c r="C179" i="21"/>
  <c r="B179" i="21"/>
  <c r="G178" i="21"/>
  <c r="E178" i="21"/>
  <c r="D178" i="21"/>
  <c r="C178" i="21"/>
  <c r="B178" i="21"/>
  <c r="G177" i="21"/>
  <c r="E177" i="21"/>
  <c r="D177" i="21"/>
  <c r="C177" i="21"/>
  <c r="B177" i="21"/>
  <c r="G176" i="21"/>
  <c r="E176" i="21"/>
  <c r="D176" i="21"/>
  <c r="C176" i="21"/>
  <c r="B176" i="21"/>
  <c r="G175" i="21"/>
  <c r="E175" i="21"/>
  <c r="D175" i="21"/>
  <c r="C175" i="21"/>
  <c r="B175" i="21"/>
  <c r="G174" i="21"/>
  <c r="E174" i="21"/>
  <c r="D174" i="21"/>
  <c r="C174" i="21"/>
  <c r="B174" i="21"/>
  <c r="G173" i="21"/>
  <c r="E173" i="21"/>
  <c r="D173" i="21"/>
  <c r="C173" i="21"/>
  <c r="B173" i="21"/>
  <c r="G172" i="21"/>
  <c r="E172" i="21"/>
  <c r="D172" i="21"/>
  <c r="C172" i="21"/>
  <c r="B172" i="21"/>
  <c r="G171" i="21"/>
  <c r="E171" i="21"/>
  <c r="D171" i="21"/>
  <c r="C171" i="21"/>
  <c r="B171" i="21"/>
  <c r="G170" i="21"/>
  <c r="E170" i="21"/>
  <c r="D170" i="21"/>
  <c r="C170" i="21"/>
  <c r="B170" i="21"/>
  <c r="G169" i="21"/>
  <c r="E169" i="21"/>
  <c r="D169" i="21"/>
  <c r="C169" i="21"/>
  <c r="B169" i="21"/>
  <c r="G168" i="21"/>
  <c r="E168" i="21"/>
  <c r="D168" i="21"/>
  <c r="C168" i="21"/>
  <c r="B168" i="21"/>
  <c r="G167" i="21"/>
  <c r="E167" i="21"/>
  <c r="D167" i="21"/>
  <c r="C167" i="21"/>
  <c r="B167" i="21"/>
  <c r="G166" i="21"/>
  <c r="E166" i="21"/>
  <c r="D166" i="21"/>
  <c r="C166" i="21"/>
  <c r="B166" i="21"/>
  <c r="G165" i="21"/>
  <c r="E165" i="21"/>
  <c r="D165" i="21"/>
  <c r="C165" i="21"/>
  <c r="B165" i="21"/>
  <c r="G164" i="21"/>
  <c r="E164" i="21"/>
  <c r="D164" i="21"/>
  <c r="C164" i="21"/>
  <c r="B164" i="21"/>
  <c r="G163" i="21"/>
  <c r="E163" i="21"/>
  <c r="D163" i="21"/>
  <c r="C163" i="21"/>
  <c r="B163" i="21"/>
  <c r="G162" i="21"/>
  <c r="E162" i="21"/>
  <c r="D162" i="21"/>
  <c r="C162" i="21"/>
  <c r="B162" i="21"/>
  <c r="G161" i="21"/>
  <c r="E161" i="21"/>
  <c r="D161" i="21"/>
  <c r="C161" i="21"/>
  <c r="B161" i="21"/>
  <c r="G160" i="21"/>
  <c r="E160" i="21"/>
  <c r="D160" i="21"/>
  <c r="C160" i="21"/>
  <c r="B160" i="21"/>
  <c r="G159" i="21"/>
  <c r="E159" i="21"/>
  <c r="D159" i="21"/>
  <c r="C159" i="21"/>
  <c r="B159" i="21"/>
  <c r="G158" i="21"/>
  <c r="E158" i="21"/>
  <c r="D158" i="21"/>
  <c r="C158" i="21"/>
  <c r="B158" i="21"/>
  <c r="G157" i="21"/>
  <c r="E157" i="21"/>
  <c r="D157" i="21"/>
  <c r="C157" i="21"/>
  <c r="B157" i="21"/>
  <c r="G156" i="21"/>
  <c r="E156" i="21"/>
  <c r="D156" i="21"/>
  <c r="C156" i="21"/>
  <c r="B156" i="21"/>
  <c r="G155" i="21"/>
  <c r="E155" i="21"/>
  <c r="D155" i="21"/>
  <c r="C155" i="21"/>
  <c r="B155" i="21"/>
  <c r="G154" i="21"/>
  <c r="E154" i="21"/>
  <c r="D154" i="21"/>
  <c r="C154" i="21"/>
  <c r="B154" i="21"/>
  <c r="G153" i="21"/>
  <c r="E153" i="21"/>
  <c r="D153" i="21"/>
  <c r="C153" i="21"/>
  <c r="B153" i="21"/>
  <c r="G152" i="21"/>
  <c r="E152" i="21"/>
  <c r="D152" i="21"/>
  <c r="C152" i="21"/>
  <c r="B152" i="21"/>
  <c r="G151" i="21"/>
  <c r="E151" i="21"/>
  <c r="D151" i="21"/>
  <c r="C151" i="21"/>
  <c r="B151" i="21"/>
  <c r="G150" i="21"/>
  <c r="E150" i="21"/>
  <c r="D150" i="21"/>
  <c r="C150" i="21"/>
  <c r="B150" i="21"/>
  <c r="G149" i="21"/>
  <c r="E149" i="21"/>
  <c r="D149" i="21"/>
  <c r="C149" i="21"/>
  <c r="B149" i="21"/>
  <c r="G148" i="21"/>
  <c r="E148" i="21"/>
  <c r="D148" i="21"/>
  <c r="C148" i="21"/>
  <c r="B148" i="21"/>
  <c r="G147" i="21"/>
  <c r="E147" i="21"/>
  <c r="D147" i="21"/>
  <c r="C147" i="21"/>
  <c r="B147" i="21"/>
  <c r="G146" i="21"/>
  <c r="E146" i="21"/>
  <c r="D146" i="21"/>
  <c r="C146" i="21"/>
  <c r="B146" i="21"/>
  <c r="G145" i="21"/>
  <c r="E145" i="21"/>
  <c r="D145" i="21"/>
  <c r="C145" i="21"/>
  <c r="B145" i="21"/>
  <c r="G144" i="21"/>
  <c r="E144" i="21"/>
  <c r="D144" i="21"/>
  <c r="C144" i="21"/>
  <c r="B144" i="21"/>
  <c r="G143" i="21"/>
  <c r="E143" i="21"/>
  <c r="D143" i="21"/>
  <c r="C143" i="21"/>
  <c r="B143" i="21"/>
  <c r="G142" i="21"/>
  <c r="E142" i="21"/>
  <c r="D142" i="21"/>
  <c r="C142" i="21"/>
  <c r="B142" i="21"/>
  <c r="G141" i="21"/>
  <c r="E141" i="21"/>
  <c r="D141" i="21"/>
  <c r="C141" i="21"/>
  <c r="B141" i="21"/>
  <c r="G140" i="21"/>
  <c r="E140" i="21"/>
  <c r="D140" i="21"/>
  <c r="C140" i="21"/>
  <c r="B140" i="21"/>
  <c r="G139" i="21"/>
  <c r="E139" i="21"/>
  <c r="D139" i="21"/>
  <c r="C139" i="21"/>
  <c r="B139" i="21"/>
  <c r="G138" i="21"/>
  <c r="E138" i="21"/>
  <c r="D138" i="21"/>
  <c r="C138" i="21"/>
  <c r="B138" i="21"/>
  <c r="G137" i="21"/>
  <c r="E137" i="21"/>
  <c r="D137" i="21"/>
  <c r="C137" i="21"/>
  <c r="B137" i="21"/>
  <c r="G136" i="21"/>
  <c r="E136" i="21"/>
  <c r="D136" i="21"/>
  <c r="C136" i="21"/>
  <c r="B136" i="21"/>
  <c r="G135" i="21"/>
  <c r="E135" i="21"/>
  <c r="D135" i="21"/>
  <c r="C135" i="21"/>
  <c r="B135" i="21"/>
  <c r="G134" i="21"/>
  <c r="E134" i="21"/>
  <c r="D134" i="21"/>
  <c r="C134" i="21"/>
  <c r="B134" i="21"/>
  <c r="G133" i="21"/>
  <c r="E133" i="21"/>
  <c r="D133" i="21"/>
  <c r="C133" i="21"/>
  <c r="B133" i="21"/>
  <c r="G132" i="21"/>
  <c r="E132" i="21"/>
  <c r="D132" i="21"/>
  <c r="C132" i="21"/>
  <c r="B132" i="21"/>
  <c r="G131" i="21"/>
  <c r="E131" i="21"/>
  <c r="D131" i="21"/>
  <c r="C131" i="21"/>
  <c r="B131" i="21"/>
  <c r="G130" i="21"/>
  <c r="E130" i="21"/>
  <c r="D130" i="21"/>
  <c r="C130" i="21"/>
  <c r="B130" i="21"/>
  <c r="G129" i="21"/>
  <c r="E129" i="21"/>
  <c r="D129" i="21"/>
  <c r="C129" i="21"/>
  <c r="B129" i="21"/>
  <c r="G128" i="21"/>
  <c r="E128" i="21"/>
  <c r="D128" i="21"/>
  <c r="C128" i="21"/>
  <c r="B128" i="21"/>
  <c r="G127" i="21"/>
  <c r="E127" i="21"/>
  <c r="D127" i="21"/>
  <c r="C127" i="21"/>
  <c r="B127" i="21"/>
  <c r="G126" i="21"/>
  <c r="E126" i="21"/>
  <c r="D126" i="21"/>
  <c r="C126" i="21"/>
  <c r="B126" i="21"/>
  <c r="G125" i="21"/>
  <c r="E125" i="21"/>
  <c r="D125" i="21"/>
  <c r="C125" i="21"/>
  <c r="B125" i="21"/>
  <c r="G124" i="21"/>
  <c r="E124" i="21"/>
  <c r="D124" i="21"/>
  <c r="C124" i="21"/>
  <c r="B124" i="21"/>
  <c r="G123" i="21"/>
  <c r="E123" i="21"/>
  <c r="D123" i="21"/>
  <c r="C123" i="21"/>
  <c r="B123" i="21"/>
  <c r="G122" i="21"/>
  <c r="E122" i="21"/>
  <c r="D122" i="21"/>
  <c r="C122" i="21"/>
  <c r="B122" i="21"/>
  <c r="G121" i="21"/>
  <c r="E121" i="21"/>
  <c r="D121" i="21"/>
  <c r="C121" i="21"/>
  <c r="B121" i="21"/>
  <c r="G120" i="21"/>
  <c r="E120" i="21"/>
  <c r="D120" i="21"/>
  <c r="C120" i="21"/>
  <c r="B120" i="21"/>
  <c r="G119" i="21"/>
  <c r="E119" i="21"/>
  <c r="D119" i="21"/>
  <c r="C119" i="21"/>
  <c r="B119" i="21"/>
  <c r="G118" i="21"/>
  <c r="E118" i="21"/>
  <c r="D118" i="21"/>
  <c r="C118" i="21"/>
  <c r="B118" i="21"/>
  <c r="G117" i="21"/>
  <c r="E117" i="21"/>
  <c r="D117" i="21"/>
  <c r="C117" i="21"/>
  <c r="B117" i="21"/>
  <c r="G116" i="21"/>
  <c r="E116" i="21"/>
  <c r="D116" i="21"/>
  <c r="C116" i="21"/>
  <c r="B116" i="21"/>
  <c r="G115" i="21"/>
  <c r="E115" i="21"/>
  <c r="D115" i="21"/>
  <c r="C115" i="21"/>
  <c r="B115" i="21"/>
  <c r="G114" i="21"/>
  <c r="E114" i="21"/>
  <c r="D114" i="21"/>
  <c r="C114" i="21"/>
  <c r="B114" i="21"/>
  <c r="G113" i="21"/>
  <c r="E113" i="21"/>
  <c r="D113" i="21"/>
  <c r="C113" i="21"/>
  <c r="B113" i="21"/>
  <c r="G112" i="21"/>
  <c r="E112" i="21"/>
  <c r="D112" i="21"/>
  <c r="C112" i="21"/>
  <c r="B112" i="21"/>
  <c r="G111" i="21"/>
  <c r="E111" i="21"/>
  <c r="D111" i="21"/>
  <c r="C111" i="21"/>
  <c r="B111" i="21"/>
  <c r="G110" i="21"/>
  <c r="E110" i="21"/>
  <c r="D110" i="21"/>
  <c r="C110" i="21"/>
  <c r="B110" i="21"/>
  <c r="G109" i="21"/>
  <c r="E109" i="21"/>
  <c r="D109" i="21"/>
  <c r="C109" i="21"/>
  <c r="B109" i="21"/>
  <c r="G108" i="21"/>
  <c r="E108" i="21"/>
  <c r="D108" i="21"/>
  <c r="C108" i="21"/>
  <c r="B108" i="21"/>
  <c r="G107" i="21"/>
  <c r="E107" i="21"/>
  <c r="D107" i="21"/>
  <c r="C107" i="21"/>
  <c r="B107" i="21"/>
  <c r="G106" i="21"/>
  <c r="E106" i="21"/>
  <c r="D106" i="21"/>
  <c r="C106" i="21"/>
  <c r="B106" i="21"/>
  <c r="G105" i="21"/>
  <c r="E105" i="21"/>
  <c r="D105" i="21"/>
  <c r="C105" i="21"/>
  <c r="B105" i="21"/>
  <c r="G104" i="21"/>
  <c r="E104" i="21"/>
  <c r="D104" i="21"/>
  <c r="C104" i="21"/>
  <c r="B104" i="21"/>
  <c r="G103" i="21"/>
  <c r="E103" i="21"/>
  <c r="D103" i="21"/>
  <c r="C103" i="21"/>
  <c r="B103" i="21"/>
  <c r="G102" i="21"/>
  <c r="E102" i="21"/>
  <c r="D102" i="21"/>
  <c r="C102" i="21"/>
  <c r="B102" i="21"/>
  <c r="G101" i="21"/>
  <c r="E101" i="21"/>
  <c r="D101" i="21"/>
  <c r="C101" i="21"/>
  <c r="B101" i="21"/>
  <c r="G100" i="21"/>
  <c r="E100" i="21"/>
  <c r="D100" i="21"/>
  <c r="C100" i="21"/>
  <c r="B100" i="21"/>
  <c r="G99" i="21"/>
  <c r="E99" i="21"/>
  <c r="D99" i="21"/>
  <c r="C99" i="21"/>
  <c r="B99" i="21"/>
  <c r="G98" i="21"/>
  <c r="E98" i="21"/>
  <c r="D98" i="21"/>
  <c r="C98" i="21"/>
  <c r="B98" i="21"/>
  <c r="G97" i="21"/>
  <c r="E97" i="21"/>
  <c r="D97" i="21"/>
  <c r="C97" i="21"/>
  <c r="B97" i="21"/>
  <c r="G96" i="21"/>
  <c r="E96" i="21"/>
  <c r="D96" i="21"/>
  <c r="C96" i="21"/>
  <c r="B96" i="21"/>
  <c r="G95" i="21"/>
  <c r="E95" i="21"/>
  <c r="D95" i="21"/>
  <c r="C95" i="21"/>
  <c r="B95" i="21"/>
  <c r="G94" i="21"/>
  <c r="E94" i="21"/>
  <c r="D94" i="21"/>
  <c r="C94" i="21"/>
  <c r="B94" i="21"/>
  <c r="G93" i="21"/>
  <c r="E93" i="21"/>
  <c r="D93" i="21"/>
  <c r="C93" i="21"/>
  <c r="B93" i="21"/>
  <c r="G92" i="21"/>
  <c r="E92" i="21"/>
  <c r="D92" i="21"/>
  <c r="C92" i="21"/>
  <c r="B92" i="21"/>
  <c r="G91" i="21"/>
  <c r="E91" i="21"/>
  <c r="D91" i="21"/>
  <c r="C91" i="21"/>
  <c r="B91" i="21"/>
  <c r="G90" i="21"/>
  <c r="E90" i="21"/>
  <c r="D90" i="21"/>
  <c r="C90" i="21"/>
  <c r="B90" i="21"/>
  <c r="G89" i="21"/>
  <c r="E89" i="21"/>
  <c r="D89" i="21"/>
  <c r="C89" i="21"/>
  <c r="B89" i="21"/>
  <c r="G88" i="21"/>
  <c r="E88" i="21"/>
  <c r="D88" i="21"/>
  <c r="C88" i="21"/>
  <c r="B88" i="21"/>
  <c r="G87" i="21"/>
  <c r="E87" i="21"/>
  <c r="D87" i="21"/>
  <c r="C87" i="21"/>
  <c r="B87" i="21"/>
  <c r="G86" i="21"/>
  <c r="E86" i="21"/>
  <c r="D86" i="21"/>
  <c r="C86" i="21"/>
  <c r="B86" i="21"/>
  <c r="G85" i="21"/>
  <c r="E85" i="21"/>
  <c r="D85" i="21"/>
  <c r="C85" i="21"/>
  <c r="B85" i="21"/>
  <c r="G84" i="21"/>
  <c r="E84" i="21"/>
  <c r="D84" i="21"/>
  <c r="C84" i="21"/>
  <c r="B84" i="21"/>
  <c r="G83" i="21"/>
  <c r="E83" i="21"/>
  <c r="D83" i="21"/>
  <c r="C83" i="21"/>
  <c r="B83" i="21"/>
  <c r="G82" i="21"/>
  <c r="E82" i="21"/>
  <c r="D82" i="21"/>
  <c r="C82" i="21"/>
  <c r="B82" i="21"/>
  <c r="G81" i="21"/>
  <c r="E81" i="21"/>
  <c r="D81" i="21"/>
  <c r="C81" i="21"/>
  <c r="B81" i="21"/>
  <c r="G80" i="21"/>
  <c r="E80" i="21"/>
  <c r="D80" i="21"/>
  <c r="C80" i="21"/>
  <c r="B80" i="21"/>
  <c r="G79" i="21"/>
  <c r="E79" i="21"/>
  <c r="D79" i="21"/>
  <c r="C79" i="21"/>
  <c r="B79" i="21"/>
  <c r="G78" i="21"/>
  <c r="E78" i="21"/>
  <c r="D78" i="21"/>
  <c r="C78" i="21"/>
  <c r="B78" i="21"/>
  <c r="G77" i="21"/>
  <c r="E77" i="21"/>
  <c r="D77" i="21"/>
  <c r="C77" i="21"/>
  <c r="B77" i="21"/>
  <c r="G76" i="21"/>
  <c r="E76" i="21"/>
  <c r="D76" i="21"/>
  <c r="C76" i="21"/>
  <c r="B76" i="21"/>
  <c r="G75" i="21"/>
  <c r="E75" i="21"/>
  <c r="D75" i="21"/>
  <c r="C75" i="21"/>
  <c r="B75" i="21"/>
  <c r="G74" i="21"/>
  <c r="E74" i="21"/>
  <c r="D74" i="21"/>
  <c r="C74" i="21"/>
  <c r="B74" i="21"/>
  <c r="G73" i="21"/>
  <c r="E73" i="21"/>
  <c r="D73" i="21"/>
  <c r="C73" i="21"/>
  <c r="B73" i="21"/>
  <c r="G72" i="21"/>
  <c r="E72" i="21"/>
  <c r="D72" i="21"/>
  <c r="C72" i="21"/>
  <c r="B72" i="21"/>
  <c r="G71" i="21"/>
  <c r="E71" i="21"/>
  <c r="D71" i="21"/>
  <c r="C71" i="21"/>
  <c r="B71" i="21"/>
  <c r="G70" i="21"/>
  <c r="E70" i="21"/>
  <c r="D70" i="21"/>
  <c r="C70" i="21"/>
  <c r="B70" i="21"/>
  <c r="G69" i="21"/>
  <c r="E69" i="21"/>
  <c r="D69" i="21"/>
  <c r="C69" i="21"/>
  <c r="B69" i="21"/>
  <c r="G68" i="21"/>
  <c r="E68" i="21"/>
  <c r="D68" i="21"/>
  <c r="C68" i="21"/>
  <c r="B68" i="21"/>
  <c r="G67" i="21"/>
  <c r="E67" i="21"/>
  <c r="D67" i="21"/>
  <c r="C67" i="21"/>
  <c r="B67" i="21"/>
  <c r="G66" i="21"/>
  <c r="E66" i="21"/>
  <c r="D66" i="21"/>
  <c r="C66" i="21"/>
  <c r="B66" i="21"/>
  <c r="G65" i="21"/>
  <c r="E65" i="21"/>
  <c r="D65" i="21"/>
  <c r="C65" i="21"/>
  <c r="B65" i="21"/>
  <c r="G64" i="21"/>
  <c r="E64" i="21"/>
  <c r="D64" i="21"/>
  <c r="C64" i="21"/>
  <c r="B64" i="21"/>
  <c r="G63" i="21"/>
  <c r="E63" i="21"/>
  <c r="D63" i="21"/>
  <c r="C63" i="21"/>
  <c r="B63" i="21"/>
  <c r="G62" i="21"/>
  <c r="E62" i="21"/>
  <c r="D62" i="21"/>
  <c r="C62" i="21"/>
  <c r="B62" i="21"/>
  <c r="G61" i="21"/>
  <c r="E61" i="21"/>
  <c r="D61" i="21"/>
  <c r="C61" i="21"/>
  <c r="B61" i="21"/>
  <c r="G60" i="21"/>
  <c r="E60" i="21"/>
  <c r="D60" i="21"/>
  <c r="C60" i="21"/>
  <c r="B60" i="21"/>
  <c r="G59" i="21"/>
  <c r="E59" i="21"/>
  <c r="D59" i="21"/>
  <c r="C59" i="21"/>
  <c r="B59" i="21"/>
  <c r="G58" i="21"/>
  <c r="E58" i="21"/>
  <c r="D58" i="21"/>
  <c r="C58" i="21"/>
  <c r="B58" i="21"/>
  <c r="G57" i="21"/>
  <c r="E57" i="21"/>
  <c r="D57" i="21"/>
  <c r="C57" i="21"/>
  <c r="B57" i="21"/>
  <c r="G56" i="21"/>
  <c r="E56" i="21"/>
  <c r="D56" i="21"/>
  <c r="C56" i="21"/>
  <c r="B56" i="21"/>
  <c r="G55" i="21"/>
  <c r="E55" i="21"/>
  <c r="D55" i="21"/>
  <c r="C55" i="21"/>
  <c r="B55" i="21"/>
  <c r="G54" i="21"/>
  <c r="E54" i="21"/>
  <c r="D54" i="21"/>
  <c r="C54" i="21"/>
  <c r="B54" i="21"/>
  <c r="G53" i="21"/>
  <c r="E53" i="21"/>
  <c r="D53" i="21"/>
  <c r="C53" i="21"/>
  <c r="B53" i="21"/>
  <c r="G52" i="21"/>
  <c r="E52" i="21"/>
  <c r="D52" i="21"/>
  <c r="C52" i="21"/>
  <c r="B52" i="21"/>
  <c r="G51" i="21"/>
  <c r="E51" i="21"/>
  <c r="D51" i="21"/>
  <c r="C51" i="21"/>
  <c r="B51" i="21"/>
  <c r="G50" i="21"/>
  <c r="E50" i="21"/>
  <c r="D50" i="21"/>
  <c r="C50" i="21"/>
  <c r="B50" i="21"/>
  <c r="G49" i="21"/>
  <c r="E49" i="21"/>
  <c r="D49" i="21"/>
  <c r="C49" i="21"/>
  <c r="B49" i="21"/>
  <c r="G48" i="21"/>
  <c r="E48" i="21"/>
  <c r="D48" i="21"/>
  <c r="C48" i="21"/>
  <c r="B48" i="21"/>
  <c r="G47" i="21"/>
  <c r="E47" i="21"/>
  <c r="D47" i="21"/>
  <c r="C47" i="21"/>
  <c r="B47" i="21"/>
  <c r="G46" i="21"/>
  <c r="E46" i="21"/>
  <c r="D46" i="21"/>
  <c r="C46" i="21"/>
  <c r="B46" i="21"/>
  <c r="G45" i="21"/>
  <c r="E45" i="21"/>
  <c r="D45" i="21"/>
  <c r="C45" i="21"/>
  <c r="B45" i="21"/>
  <c r="G44" i="21"/>
  <c r="E44" i="21"/>
  <c r="D44" i="21"/>
  <c r="C44" i="21"/>
  <c r="B44" i="21"/>
  <c r="G43" i="21"/>
  <c r="E43" i="21"/>
  <c r="D43" i="21"/>
  <c r="C43" i="21"/>
  <c r="B43" i="21"/>
  <c r="G42" i="21"/>
  <c r="E42" i="21"/>
  <c r="D42" i="21"/>
  <c r="C42" i="21"/>
  <c r="B42" i="21"/>
  <c r="G41" i="21"/>
  <c r="E41" i="21"/>
  <c r="D41" i="21"/>
  <c r="C41" i="21"/>
  <c r="B41" i="21"/>
  <c r="G40" i="21"/>
  <c r="E40" i="21"/>
  <c r="D40" i="21"/>
  <c r="C40" i="21"/>
  <c r="B40" i="21"/>
  <c r="G39" i="21"/>
  <c r="E39" i="21"/>
  <c r="D39" i="21"/>
  <c r="C39" i="21"/>
  <c r="B39" i="21"/>
  <c r="G38" i="21"/>
  <c r="E38" i="21"/>
  <c r="D38" i="21"/>
  <c r="C38" i="21"/>
  <c r="B38" i="21"/>
  <c r="G37" i="21"/>
  <c r="E37" i="21"/>
  <c r="D37" i="21"/>
  <c r="C37" i="21"/>
  <c r="B37" i="21"/>
  <c r="G36" i="21"/>
  <c r="E36" i="21"/>
  <c r="D36" i="21"/>
  <c r="C36" i="21"/>
  <c r="B36" i="21"/>
  <c r="G35" i="21"/>
  <c r="E35" i="21"/>
  <c r="D35" i="21"/>
  <c r="C35" i="21"/>
  <c r="B35" i="21"/>
  <c r="G34" i="21"/>
  <c r="E34" i="21"/>
  <c r="D34" i="21"/>
  <c r="C34" i="21"/>
  <c r="B34" i="21"/>
  <c r="G33" i="21"/>
  <c r="E33" i="21"/>
  <c r="D33" i="21"/>
  <c r="C33" i="21"/>
  <c r="B33" i="21"/>
  <c r="G32" i="21"/>
  <c r="E32" i="21"/>
  <c r="D32" i="21"/>
  <c r="C32" i="21"/>
  <c r="B32" i="21"/>
  <c r="G31" i="21"/>
  <c r="E31" i="21"/>
  <c r="D31" i="21"/>
  <c r="C31" i="21"/>
  <c r="B31" i="21"/>
  <c r="G30" i="21"/>
  <c r="E30" i="21"/>
  <c r="D30" i="21"/>
  <c r="C30" i="21"/>
  <c r="B30" i="21"/>
  <c r="G29" i="21"/>
  <c r="E29" i="21"/>
  <c r="D29" i="21"/>
  <c r="C29" i="21"/>
  <c r="B29" i="21"/>
  <c r="G7" i="19"/>
  <c r="G4" i="19"/>
  <c r="C15" i="21"/>
  <c r="D15" i="21"/>
  <c r="E15" i="21"/>
  <c r="G15" i="21"/>
  <c r="C16" i="21"/>
  <c r="D16" i="21"/>
  <c r="E16" i="21"/>
  <c r="G16" i="21"/>
  <c r="C17" i="21"/>
  <c r="D17" i="21"/>
  <c r="E17" i="21"/>
  <c r="G17" i="21"/>
  <c r="C18" i="21"/>
  <c r="D18" i="21"/>
  <c r="E18" i="21"/>
  <c r="G18" i="21"/>
  <c r="C19" i="21"/>
  <c r="D19" i="21"/>
  <c r="E19" i="21"/>
  <c r="G19" i="21"/>
  <c r="C20" i="21"/>
  <c r="D20" i="21"/>
  <c r="E20" i="21"/>
  <c r="G20" i="21"/>
  <c r="C21" i="21"/>
  <c r="D21" i="21"/>
  <c r="E21" i="21"/>
  <c r="G21" i="21"/>
  <c r="C22" i="21"/>
  <c r="D22" i="21"/>
  <c r="E22" i="21"/>
  <c r="G22" i="21"/>
  <c r="C23" i="21"/>
  <c r="D23" i="21"/>
  <c r="E23" i="21"/>
  <c r="G23" i="21"/>
  <c r="C24" i="21"/>
  <c r="D24" i="21"/>
  <c r="E24" i="21"/>
  <c r="G24" i="21"/>
  <c r="C25" i="21"/>
  <c r="D25" i="21"/>
  <c r="E25" i="21"/>
  <c r="G25" i="21"/>
  <c r="C26" i="21"/>
  <c r="D26" i="21"/>
  <c r="E26" i="21"/>
  <c r="G26" i="21"/>
  <c r="C27" i="21"/>
  <c r="D27" i="21"/>
  <c r="E27" i="21"/>
  <c r="G27" i="21"/>
  <c r="C28" i="21"/>
  <c r="D28" i="21"/>
  <c r="E28" i="21"/>
  <c r="G28" i="21"/>
  <c r="B24" i="21"/>
  <c r="B25" i="21"/>
  <c r="B26" i="21"/>
  <c r="B27" i="21"/>
  <c r="B28" i="21"/>
  <c r="G7" i="21"/>
  <c r="G4" i="21"/>
  <c r="G9" i="21"/>
  <c r="G10" i="21"/>
  <c r="G11" i="21"/>
  <c r="G12" i="21"/>
  <c r="G13" i="21"/>
  <c r="G14" i="21"/>
  <c r="G8" i="21"/>
  <c r="C9" i="21" l="1"/>
  <c r="D9" i="21"/>
  <c r="E9" i="21"/>
  <c r="C10" i="21"/>
  <c r="D10" i="21"/>
  <c r="E10" i="21"/>
  <c r="C11" i="21"/>
  <c r="D11" i="21"/>
  <c r="E11" i="21"/>
  <c r="C12" i="21"/>
  <c r="D12" i="21"/>
  <c r="E12" i="21"/>
  <c r="C13" i="21"/>
  <c r="D13" i="21"/>
  <c r="E13" i="21"/>
  <c r="C14" i="21"/>
  <c r="D14" i="21"/>
  <c r="E14" i="21"/>
  <c r="E8" i="21"/>
  <c r="D8" i="21"/>
  <c r="C8" i="21"/>
  <c r="B9" i="21"/>
  <c r="B10" i="21"/>
  <c r="B11" i="21"/>
  <c r="B12" i="21"/>
  <c r="B13" i="21"/>
  <c r="B14" i="21"/>
  <c r="B15" i="21"/>
  <c r="B16" i="21"/>
  <c r="B17" i="21"/>
  <c r="B18" i="21"/>
  <c r="B19" i="21"/>
  <c r="B20" i="21"/>
  <c r="B21" i="21"/>
  <c r="B22" i="21"/>
  <c r="B23" i="21"/>
  <c r="B8" i="21" l="1"/>
</calcChain>
</file>

<file path=xl/sharedStrings.xml><?xml version="1.0" encoding="utf-8"?>
<sst xmlns="http://schemas.openxmlformats.org/spreadsheetml/2006/main" count="2390" uniqueCount="1269">
  <si>
    <t>008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</si>
  <si>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</si>
  <si>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</si>
  <si>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</si>
  <si>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</si>
  <si>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</si>
  <si>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</si>
  <si>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</si>
  <si>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</si>
  <si>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</si>
  <si>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</si>
  <si>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</si>
  <si>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</si>
  <si>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</si>
  <si>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</si>
  <si>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</si>
  <si>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</si>
  <si>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</si>
  <si>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</si>
  <si>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240</t>
  </si>
  <si>
    <t>18</t>
  </si>
  <si>
    <t>23</t>
  </si>
  <si>
    <t>Артикул</t>
  </si>
  <si>
    <t>Наименование</t>
  </si>
  <si>
    <t>Тепоотдача, Вт
(75/65/20)</t>
  </si>
  <si>
    <t>040</t>
  </si>
  <si>
    <t>13</t>
  </si>
  <si>
    <t>050</t>
  </si>
  <si>
    <t>013</t>
  </si>
  <si>
    <t>018</t>
  </si>
  <si>
    <t>023</t>
  </si>
  <si>
    <t>028</t>
  </si>
  <si>
    <t>035</t>
  </si>
  <si>
    <t>Напольный конвектор Gekon Level H08 L040 W13 RAL9016</t>
  </si>
  <si>
    <t>Напольный конвектор Gekon Level H08 L050 W13 RAL9016</t>
  </si>
  <si>
    <t>Напольный конвектор Gekon Level H08 L060 W13 RAL9016</t>
  </si>
  <si>
    <t>Напольный конвектор Gekon Level H08 L070 W13 RAL9016</t>
  </si>
  <si>
    <t>Напольный конвектор Gekon Level H08 L080 W13 RAL9016</t>
  </si>
  <si>
    <t>Напольный конвектор Gekon Level H08 L090 W13 RAL9016</t>
  </si>
  <si>
    <t>Напольный конвектор Gekon Level H08 L100 W13 RAL9016</t>
  </si>
  <si>
    <t>Напольный конвектор Gekon Level H08 L110 W13 RAL9016</t>
  </si>
  <si>
    <t>Напольный конвектор Gekon Level H08 L120 W13 RAL9016</t>
  </si>
  <si>
    <t>Напольный конвектор Gekon Level H08 L130 W13 RAL9016</t>
  </si>
  <si>
    <t>Напольный конвектор Gekon Level H08 L140 W13 RAL9016</t>
  </si>
  <si>
    <t>Напольный конвектор Gekon Level H08 L150 W13 RAL9016</t>
  </si>
  <si>
    <t>Напольный конвектор Gekon Level H08 L160 W13 RAL9016</t>
  </si>
  <si>
    <t>Напольный конвектор Gekon Level H08 L170 W13 RAL9016</t>
  </si>
  <si>
    <t>Напольный конвектор Gekon Level H08 L180 W13 RAL9016</t>
  </si>
  <si>
    <t>Напольный конвектор Gekon Level H08 L190 W13 RAL9016</t>
  </si>
  <si>
    <t>Напольный конвектор Gekon Level H08 L200 W13 RAL9016</t>
  </si>
  <si>
    <t>Напольный конвектор Gekon Level H08 L210 W13 RAL9016</t>
  </si>
  <si>
    <t>Напольный конвектор Gekon Level H08 L220 W13 RAL9016</t>
  </si>
  <si>
    <t>Напольный конвектор Gekon Level H08 L230 W13 RAL9016</t>
  </si>
  <si>
    <t>Напольный конвектор Gekon Level H08 L240 W13 RAL9016</t>
  </si>
  <si>
    <t>Напольный конвектор Gekon Level H08 L040 W18 RAL9016</t>
  </si>
  <si>
    <t>Напольный конвектор Gekon Level H08 L050 W18 RAL9016</t>
  </si>
  <si>
    <t>Напольный конвектор Gekon Level H08 L060 W18 RAL9016</t>
  </si>
  <si>
    <t>Напольный конвектор Gekon Level H08 L070 W18 RAL9016</t>
  </si>
  <si>
    <t>Напольный конвектор Gekon Level H08 L080 W18 RAL9016</t>
  </si>
  <si>
    <t>Напольный конвектор Gekon Level H08 L090 W18 RAL9016</t>
  </si>
  <si>
    <t>Напольный конвектор Gekon Level H08 L100 W18 RAL9016</t>
  </si>
  <si>
    <t>Напольный конвектор Gekon Level H08 L110 W18 RAL9016</t>
  </si>
  <si>
    <t>Напольный конвектор Gekon Level H08 L120 W18 RAL9016</t>
  </si>
  <si>
    <t>Напольный конвектор Gekon Level H08 L130 W18 RAL9016</t>
  </si>
  <si>
    <t>Напольный конвектор Gekon Level H08 L140 W18 RAL9016</t>
  </si>
  <si>
    <t>Напольный конвектор Gekon Level H08 L150 W18 RAL9016</t>
  </si>
  <si>
    <t>Напольный конвектор Gekon Level H08 L160 W18 RAL9016</t>
  </si>
  <si>
    <t>Напольный конвектор Gekon Level H08 L170 W18 RAL9016</t>
  </si>
  <si>
    <t>Напольный конвектор Gekon Level H08 L180 W18 RAL9016</t>
  </si>
  <si>
    <t>Напольный конвектор Gekon Level H08 L190 W18 RAL9016</t>
  </si>
  <si>
    <t>Напольный конвектор Gekon Level H08 L200 W18 RAL9016</t>
  </si>
  <si>
    <t>Напольный конвектор Gekon Level H08 L210 W18 RAL9016</t>
  </si>
  <si>
    <t>Напольный конвектор Gekon Level H08 L220 W18 RAL9016</t>
  </si>
  <si>
    <t>Напольный конвектор Gekon Level H08 L230 W18 RAL9016</t>
  </si>
  <si>
    <t>Напольный конвектор Gekon Level H08 L240 W18 RAL9016</t>
  </si>
  <si>
    <t>Напольный конвектор Gekon Level H08 L040 W23 RAL9016</t>
  </si>
  <si>
    <t>Напольный конвектор Gekon Level H08 L050 W23 RAL9016</t>
  </si>
  <si>
    <t>Напольный конвектор Gekon Level H08 L060 W23 RAL9016</t>
  </si>
  <si>
    <t>Напольный конвектор Gekon Level H08 L070 W23 RAL9016</t>
  </si>
  <si>
    <t>Напольный конвектор Gekon Level H08 L080 W23 RAL9016</t>
  </si>
  <si>
    <t>Напольный конвектор Gekon Level H08 L090 W23 RAL9016</t>
  </si>
  <si>
    <t>Напольный конвектор Gekon Level H08 L100 W23 RAL9016</t>
  </si>
  <si>
    <t>Напольный конвектор Gekon Level H08 L110 W23 RAL9016</t>
  </si>
  <si>
    <t>Напольный конвектор Gekon Level H08 L120 W23 RAL9016</t>
  </si>
  <si>
    <t>Напольный конвектор Gekon Level H08 L130 W23 RAL9016</t>
  </si>
  <si>
    <t>Напольный конвектор Gekon Level H08 L140 W23 RAL9016</t>
  </si>
  <si>
    <t>Напольный конвектор Gekon Level H08 L150 W23 RAL9016</t>
  </si>
  <si>
    <t>Напольный конвектор Gekon Level H08 L160 W23 RAL9016</t>
  </si>
  <si>
    <t>Напольный конвектор Gekon Level H08 L170 W23 RAL9016</t>
  </si>
  <si>
    <t>Напольный конвектор Gekon Level H08 L180 W23 RAL9016</t>
  </si>
  <si>
    <t>Напольный конвектор Gekon Level H08 L190 W23 RAL9016</t>
  </si>
  <si>
    <t>Напольный конвектор Gekon Level H08 L200 W23 RAL9016</t>
  </si>
  <si>
    <t>Напольный конвектор Gekon Level H08 L210 W23 RAL9016</t>
  </si>
  <si>
    <t>Напольный конвектор Gekon Level H08 L220 W23 RAL9016</t>
  </si>
  <si>
    <t>Напольный конвектор Gekon Level H08 L230 W23 RAL9016</t>
  </si>
  <si>
    <t>Напольный конвектор Gekon Level H08 L240 W23 RAL9016</t>
  </si>
  <si>
    <t>Напольный конвектор Gekon Level H13 L040 W13 RAL9016</t>
  </si>
  <si>
    <t>Напольный конвектор Gekon Level H13 L050 W13 RAL9016</t>
  </si>
  <si>
    <t>Напольный конвектор Gekon Level H13 L060 W13 RAL9016</t>
  </si>
  <si>
    <t>Напольный конвектор Gekon Level H13 L070 W13 RAL9016</t>
  </si>
  <si>
    <t>Напольный конвектор Gekon Level H13 L080 W13 RAL9016</t>
  </si>
  <si>
    <t>Напольный конвектор Gekon Level H13 L090 W13 RAL9016</t>
  </si>
  <si>
    <t>Напольный конвектор Gekon Level H13 L100 W13 RAL9016</t>
  </si>
  <si>
    <t>Напольный конвектор Gekon Level H13 L110 W13 RAL9016</t>
  </si>
  <si>
    <t>Напольный конвектор Gekon Level H13 L120 W13 RAL9016</t>
  </si>
  <si>
    <t>Напольный конвектор Gekon Level H13 L130 W13 RAL9016</t>
  </si>
  <si>
    <t>Напольный конвектор Gekon Level H13 L140 W13 RAL9016</t>
  </si>
  <si>
    <t>Напольный конвектор Gekon Level H13 L150 W13 RAL9016</t>
  </si>
  <si>
    <t>Напольный конвектор Gekon Level H13 L160 W13 RAL9016</t>
  </si>
  <si>
    <t>Напольный конвектор Gekon Level H13 L170 W13 RAL9016</t>
  </si>
  <si>
    <t>Напольный конвектор Gekon Level H13 L180 W13 RAL9016</t>
  </si>
  <si>
    <t>Напольный конвектор Gekon Level H13 L190 W13 RAL9016</t>
  </si>
  <si>
    <t>Напольный конвектор Gekon Level H13 L200 W13 RAL9016</t>
  </si>
  <si>
    <t>Напольный конвектор Gekon Level H13 L210 W13 RAL9016</t>
  </si>
  <si>
    <t>Напольный конвектор Gekon Level H13 L220 W13 RAL9016</t>
  </si>
  <si>
    <t>Напольный конвектор Gekon Level H13 L230 W13 RAL9016</t>
  </si>
  <si>
    <t>Напольный конвектор Gekon Level H13 L240 W13 RAL9016</t>
  </si>
  <si>
    <t>Напольный конвектор Gekon Level H13 L040 W18 RAL9016</t>
  </si>
  <si>
    <t>Напольный конвектор Gekon Level H13 L050 W18 RAL9016</t>
  </si>
  <si>
    <t>Напольный конвектор Gekon Level H13 L060 W18 RAL9016</t>
  </si>
  <si>
    <t>Напольный конвектор Gekon Level H13 L070 W18 RAL9016</t>
  </si>
  <si>
    <t>Напольный конвектор Gekon Level H13 L080 W18 RAL9016</t>
  </si>
  <si>
    <t>Напольный конвектор Gekon Level H13 L090 W18 RAL9016</t>
  </si>
  <si>
    <t>Напольный конвектор Gekon Level H13 L100 W18 RAL9016</t>
  </si>
  <si>
    <t>Напольный конвектор Gekon Level H13 L110 W18 RAL9016</t>
  </si>
  <si>
    <t>Напольный конвектор Gekon Level H13 L120 W18 RAL9016</t>
  </si>
  <si>
    <t>Напольный конвектор Gekon Level H13 L130 W18 RAL9016</t>
  </si>
  <si>
    <t>Напольный конвектор Gekon Level H13 L140 W18 RAL9016</t>
  </si>
  <si>
    <t>Напольный конвектор Gekon Level H13 L150 W18 RAL9016</t>
  </si>
  <si>
    <t>Напольный конвектор Gekon Level H13 L160 W18 RAL9016</t>
  </si>
  <si>
    <t>Напольный конвектор Gekon Level H13 L170 W18 RAL9016</t>
  </si>
  <si>
    <t>Напольный конвектор Gekon Level H13 L180 W18 RAL9016</t>
  </si>
  <si>
    <t>Напольный конвектор Gekon Level H13 L190 W18 RAL9016</t>
  </si>
  <si>
    <t>Напольный конвектор Gekon Level H13 L200 W18 RAL9016</t>
  </si>
  <si>
    <t>Напольный конвектор Gekon Level H13 L210 W18 RAL9016</t>
  </si>
  <si>
    <t>Напольный конвектор Gekon Level H13 L220 W18 RAL9016</t>
  </si>
  <si>
    <t>Напольный конвектор Gekon Level H13 L230 W18 RAL9016</t>
  </si>
  <si>
    <t>Напольный конвектор Gekon Level H13 L240 W18 RAL9016</t>
  </si>
  <si>
    <t>Напольный конвектор Gekon Level H13 L040 W23 RAL9016</t>
  </si>
  <si>
    <t>Напольный конвектор Gekon Level H13 L050 W23 RAL9016</t>
  </si>
  <si>
    <t>Напольный конвектор Gekon Level H13 L060 W23 RAL9016</t>
  </si>
  <si>
    <t>Напольный конвектор Gekon Level H13 L070 W23 RAL9016</t>
  </si>
  <si>
    <t>Напольный конвектор Gekon Level H13 L080 W23 RAL9016</t>
  </si>
  <si>
    <t>Напольный конвектор Gekon Level H13 L090 W23 RAL9016</t>
  </si>
  <si>
    <t>Напольный конвектор Gekon Level H13 L100 W23 RAL9016</t>
  </si>
  <si>
    <t>Напольный конвектор Gekon Level H13 L110 W23 RAL9016</t>
  </si>
  <si>
    <t>Напольный конвектор Gekon Level H13 L120 W23 RAL9016</t>
  </si>
  <si>
    <t>Напольный конвектор Gekon Level H13 L130 W23 RAL9016</t>
  </si>
  <si>
    <t>Напольный конвектор Gekon Level H13 L140 W23 RAL9016</t>
  </si>
  <si>
    <t>Напольный конвектор Gekon Level H13 L150 W23 RAL9016</t>
  </si>
  <si>
    <t>Напольный конвектор Gekon Level H13 L160 W23 RAL9016</t>
  </si>
  <si>
    <t>Напольный конвектор Gekon Level H13 L170 W23 RAL9016</t>
  </si>
  <si>
    <t>Напольный конвектор Gekon Level H13 L180 W23 RAL9016</t>
  </si>
  <si>
    <t>Напольный конвектор Gekon Level H13 L190 W23 RAL9016</t>
  </si>
  <si>
    <t>Напольный конвектор Gekon Level H13 L200 W23 RAL9016</t>
  </si>
  <si>
    <t>Напольный конвектор Gekon Level H13 L210 W23 RAL9016</t>
  </si>
  <si>
    <t>Напольный конвектор Gekon Level H13 L220 W23 RAL9016</t>
  </si>
  <si>
    <t>Напольный конвектор Gekon Level H13 L230 W23 RAL9016</t>
  </si>
  <si>
    <t>Напольный конвектор Gekon Level H13 L240 W23 RAL9016</t>
  </si>
  <si>
    <t>Напольный конвектор Gekon Level H18 L040 W13 RAL9016</t>
  </si>
  <si>
    <t>Напольный конвектор Gekon Level H18 L050 W13 RAL9016</t>
  </si>
  <si>
    <t>Напольный конвектор Gekon Level H18 L060 W13 RAL9016</t>
  </si>
  <si>
    <t>Напольный конвектор Gekon Level H18 L070 W13 RAL9016</t>
  </si>
  <si>
    <t>Напольный конвектор Gekon Level H18 L080 W13 RAL9016</t>
  </si>
  <si>
    <t>Напольный конвектор Gekon Level H18 L090 W13 RAL9016</t>
  </si>
  <si>
    <t>Напольный конвектор Gekon Level H18 L100 W13 RAL9016</t>
  </si>
  <si>
    <t>Напольный конвектор Gekon Level H18 L110 W13 RAL9016</t>
  </si>
  <si>
    <t>Напольный конвектор Gekon Level H18 L120 W13 RAL9016</t>
  </si>
  <si>
    <t>Напольный конвектор Gekon Level H18 L130 W13 RAL9016</t>
  </si>
  <si>
    <t>Напольный конвектор Gekon Level H18 L140 W13 RAL9016</t>
  </si>
  <si>
    <t>Напольный конвектор Gekon Level H18 L150 W13 RAL9016</t>
  </si>
  <si>
    <t>Напольный конвектор Gekon Level H18 L160 W13 RAL9016</t>
  </si>
  <si>
    <t>Напольный конвектор Gekon Level H18 L170 W13 RAL9016</t>
  </si>
  <si>
    <t>Напольный конвектор Gekon Level H18 L180 W13 RAL9016</t>
  </si>
  <si>
    <t>Напольный конвектор Gekon Level H18 L190 W13 RAL9016</t>
  </si>
  <si>
    <t>Напольный конвектор Gekon Level H18 L200 W13 RAL9016</t>
  </si>
  <si>
    <t>Напольный конвектор Gekon Level H18 L210 W13 RAL9016</t>
  </si>
  <si>
    <t>Напольный конвектор Gekon Level H18 L220 W13 RAL9016</t>
  </si>
  <si>
    <t>Напольный конвектор Gekon Level H18 L230 W13 RAL9016</t>
  </si>
  <si>
    <t>Напольный конвектор Gekon Level H18 L240 W13 RAL9016</t>
  </si>
  <si>
    <t>Напольный конвектор Gekon Level H18 L040 W18 RAL9016</t>
  </si>
  <si>
    <t>Напольный конвектор Gekon Level H18 L050 W18 RAL9016</t>
  </si>
  <si>
    <t>Напольный конвектор Gekon Level H18 L060 W18 RAL9016</t>
  </si>
  <si>
    <t>Напольный конвектор Gekon Level H18 L070 W18 RAL9016</t>
  </si>
  <si>
    <t>Напольный конвектор Gekon Level H18 L080 W18 RAL9016</t>
  </si>
  <si>
    <t>Напольный конвектор Gekon Level H18 L090 W18 RAL9016</t>
  </si>
  <si>
    <t>Напольный конвектор Gekon Level H18 L100 W18 RAL9016</t>
  </si>
  <si>
    <t>Напольный конвектор Gekon Level H18 L110 W18 RAL9016</t>
  </si>
  <si>
    <t>Напольный конвектор Gekon Level H18 L120 W18 RAL9016</t>
  </si>
  <si>
    <t>Напольный конвектор Gekon Level H18 L130 W18 RAL9016</t>
  </si>
  <si>
    <t>Напольный конвектор Gekon Level H18 L140 W18 RAL9016</t>
  </si>
  <si>
    <t>Напольный конвектор Gekon Level H18 L150 W18 RAL9016</t>
  </si>
  <si>
    <t>Напольный конвектор Gekon Level H18 L160 W18 RAL9016</t>
  </si>
  <si>
    <t>Напольный конвектор Gekon Level H18 L170 W18 RAL9016</t>
  </si>
  <si>
    <t>Напольный конвектор Gekon Level H18 L180 W18 RAL9016</t>
  </si>
  <si>
    <t>Напольный конвектор Gekon Level H18 L190 W18 RAL9016</t>
  </si>
  <si>
    <t>Напольный конвектор Gekon Level H18 L200 W18 RAL9016</t>
  </si>
  <si>
    <t>Напольный конвектор Gekon Level H18 L210 W18 RAL9016</t>
  </si>
  <si>
    <t>Напольный конвектор Gekon Level H18 L220 W18 RAL9016</t>
  </si>
  <si>
    <t>Напольный конвектор Gekon Level H18 L230 W18 RAL9016</t>
  </si>
  <si>
    <t>Напольный конвектор Gekon Level H18 L240 W18 RAL9016</t>
  </si>
  <si>
    <t>Напольный конвектор Gekon Level H18 L040 W23 RAL9016</t>
  </si>
  <si>
    <t>Напольный конвектор Gekon Level H18 L050 W23 RAL9016</t>
  </si>
  <si>
    <t>Напольный конвектор Gekon Level H18 L060 W23 RAL9016</t>
  </si>
  <si>
    <t>Напольный конвектор Gekon Level H18 L070 W23 RAL9016</t>
  </si>
  <si>
    <t>Напольный конвектор Gekon Level H18 L080 W23 RAL9016</t>
  </si>
  <si>
    <t>Напольный конвектор Gekon Level H18 L090 W23 RAL9016</t>
  </si>
  <si>
    <t>Напольный конвектор Gekon Level H18 L100 W23 RAL9016</t>
  </si>
  <si>
    <t>Напольный конвектор Gekon Level H18 L110 W23 RAL9016</t>
  </si>
  <si>
    <t>Напольный конвектор Gekon Level H18 L120 W23 RAL9016</t>
  </si>
  <si>
    <t>Напольный конвектор Gekon Level H18 L130 W23 RAL9016</t>
  </si>
  <si>
    <t>Напольный конвектор Gekon Level H18 L140 W23 RAL9016</t>
  </si>
  <si>
    <t>Напольный конвектор Gekon Level H18 L150 W23 RAL9016</t>
  </si>
  <si>
    <t>Напольный конвектор Gekon Level H18 L160 W23 RAL9016</t>
  </si>
  <si>
    <t>Напольный конвектор Gekon Level H18 L170 W23 RAL9016</t>
  </si>
  <si>
    <t>Напольный конвектор Gekon Level H18 L180 W23 RAL9016</t>
  </si>
  <si>
    <t>Напольный конвектор Gekon Level H18 L190 W23 RAL9016</t>
  </si>
  <si>
    <t>Напольный конвектор Gekon Level H18 L200 W23 RAL9016</t>
  </si>
  <si>
    <t>Напольный конвектор Gekon Level H18 L210 W23 RAL9016</t>
  </si>
  <si>
    <t>Напольный конвектор Gekon Level H18 L220 W23 RAL9016</t>
  </si>
  <si>
    <t>Напольный конвектор Gekon Level H18 L230 W23 RAL9016</t>
  </si>
  <si>
    <t>Напольный конвектор Gekon Level H18 L240 W23 RAL9016</t>
  </si>
  <si>
    <t>Напольный конвектор Gekon Level H23 L040 W13 RAL9016</t>
  </si>
  <si>
    <t>Напольный конвектор Gekon Level H23 L050 W13 RAL9016</t>
  </si>
  <si>
    <t>Напольный конвектор Gekon Level H23 L060 W13 RAL9016</t>
  </si>
  <si>
    <t>Напольный конвектор Gekon Level H23 L070 W13 RAL9016</t>
  </si>
  <si>
    <t>Напольный конвектор Gekon Level H23 L080 W13 RAL9016</t>
  </si>
  <si>
    <t>Напольный конвектор Gekon Level H23 L090 W13 RAL9016</t>
  </si>
  <si>
    <t>Напольный конвектор Gekon Level H23 L100 W13 RAL9016</t>
  </si>
  <si>
    <t>Напольный конвектор Gekon Level H23 L110 W13 RAL9016</t>
  </si>
  <si>
    <t>Напольный конвектор Gekon Level H23 L120 W13 RAL9016</t>
  </si>
  <si>
    <t>Напольный конвектор Gekon Level H23 L130 W13 RAL9016</t>
  </si>
  <si>
    <t>Напольный конвектор Gekon Level H23 L140 W13 RAL9016</t>
  </si>
  <si>
    <t>Напольный конвектор Gekon Level H23 L150 W13 RAL9016</t>
  </si>
  <si>
    <t>Напольный конвектор Gekon Level H23 L160 W13 RAL9016</t>
  </si>
  <si>
    <t>Напольный конвектор Gekon Level H23 L170 W13 RAL9016</t>
  </si>
  <si>
    <t>Напольный конвектор Gekon Level H23 L180 W13 RAL9016</t>
  </si>
  <si>
    <t>Напольный конвектор Gekon Level H23 L190 W13 RAL9016</t>
  </si>
  <si>
    <t>Напольный конвектор Gekon Level H23 L200 W13 RAL9016</t>
  </si>
  <si>
    <t>Напольный конвектор Gekon Level H23 L210 W13 RAL9016</t>
  </si>
  <si>
    <t>Напольный конвектор Gekon Level H23 L220 W13 RAL9016</t>
  </si>
  <si>
    <t>Напольный конвектор Gekon Level H23 L230 W13 RAL9016</t>
  </si>
  <si>
    <t>Напольный конвектор Gekon Level H23 L240 W13 RAL9016</t>
  </si>
  <si>
    <t>Напольный конвектор Gekon Level H23 L040 W18 RAL9016</t>
  </si>
  <si>
    <t>Напольный конвектор Gekon Level H23 L050 W18 RAL9016</t>
  </si>
  <si>
    <t>Напольный конвектор Gekon Level H23 L060 W18 RAL9016</t>
  </si>
  <si>
    <t>Напольный конвектор Gekon Level H23 L070 W18 RAL9016</t>
  </si>
  <si>
    <t>Напольный конвектор Gekon Level H23 L080 W18 RAL9016</t>
  </si>
  <si>
    <t>Напольный конвектор Gekon Level H23 L090 W18 RAL9016</t>
  </si>
  <si>
    <t>Напольный конвектор Gekon Level H23 L100 W18 RAL9016</t>
  </si>
  <si>
    <t>Напольный конвектор Gekon Level H23 L110 W18 RAL9016</t>
  </si>
  <si>
    <t>Напольный конвектор Gekon Level H23 L120 W18 RAL9016</t>
  </si>
  <si>
    <t>Напольный конвектор Gekon Level H23 L130 W18 RAL9016</t>
  </si>
  <si>
    <t>Напольный конвектор Gekon Level H23 L140 W18 RAL9016</t>
  </si>
  <si>
    <t>Напольный конвектор Gekon Level H23 L150 W18 RAL9016</t>
  </si>
  <si>
    <t>Напольный конвектор Gekon Level H23 L160 W18 RAL9016</t>
  </si>
  <si>
    <t>Напольный конвектор Gekon Level H23 L170 W18 RAL9016</t>
  </si>
  <si>
    <t>Напольный конвектор Gekon Level H23 L180 W18 RAL9016</t>
  </si>
  <si>
    <t>Напольный конвектор Gekon Level H23 L190 W18 RAL9016</t>
  </si>
  <si>
    <t>Напольный конвектор Gekon Level H23 L200 W18 RAL9016</t>
  </si>
  <si>
    <t>Напольный конвектор Gekon Level H23 L210 W18 RAL9016</t>
  </si>
  <si>
    <t>Напольный конвектор Gekon Level H23 L220 W18 RAL9016</t>
  </si>
  <si>
    <t>Напольный конвектор Gekon Level H23 L230 W18 RAL9016</t>
  </si>
  <si>
    <t>Напольный конвектор Gekon Level H23 L240 W18 RAL9016</t>
  </si>
  <si>
    <t>Напольный конвектор Gekon Level H23 L040 W23 RAL9016</t>
  </si>
  <si>
    <t>Напольный конвектор Gekon Level H23 L050 W23 RAL9016</t>
  </si>
  <si>
    <t>Напольный конвектор Gekon Level H23 L060 W23 RAL9016</t>
  </si>
  <si>
    <t>Напольный конвектор Gekon Level H23 L070 W23 RAL9016</t>
  </si>
  <si>
    <t>Напольный конвектор Gekon Level H23 L080 W23 RAL9016</t>
  </si>
  <si>
    <t>Напольный конвектор Gekon Level H23 L090 W23 RAL9016</t>
  </si>
  <si>
    <t>Напольный конвектор Gekon Level H23 L100 W23 RAL9016</t>
  </si>
  <si>
    <t>Напольный конвектор Gekon Level H23 L110 W23 RAL9016</t>
  </si>
  <si>
    <t>Напольный конвектор Gekon Level H23 L120 W23 RAL9016</t>
  </si>
  <si>
    <t>Напольный конвектор Gekon Level H23 L130 W23 RAL9016</t>
  </si>
  <si>
    <t>Напольный конвектор Gekon Level H23 L140 W23 RAL9016</t>
  </si>
  <si>
    <t>Напольный конвектор Gekon Level H23 L150 W23 RAL9016</t>
  </si>
  <si>
    <t>Напольный конвектор Gekon Level H23 L160 W23 RAL9016</t>
  </si>
  <si>
    <t>Напольный конвектор Gekon Level H23 L170 W23 RAL9016</t>
  </si>
  <si>
    <t>Напольный конвектор Gekon Level H23 L180 W23 RAL9016</t>
  </si>
  <si>
    <t>Напольный конвектор Gekon Level H23 L190 W23 RAL9016</t>
  </si>
  <si>
    <t>Напольный конвектор Gekon Level H23 L200 W23 RAL9016</t>
  </si>
  <si>
    <t>Напольный конвектор Gekon Level H23 L210 W23 RAL9016</t>
  </si>
  <si>
    <t>Напольный конвектор Gekon Level H23 L220 W23 RAL9016</t>
  </si>
  <si>
    <t>Напольный конвектор Gekon Level H23 L230 W23 RAL9016</t>
  </si>
  <si>
    <t>Напольный конвектор Gekon Level H23 L240 W23 RAL9016</t>
  </si>
  <si>
    <t>Напольный конвектор Gekon Level H28 L040 W13 RAL9016</t>
  </si>
  <si>
    <t>Напольный конвектор Gekon Level H28 L050 W13 RAL9016</t>
  </si>
  <si>
    <t>Напольный конвектор Gekon Level H28 L060 W13 RAL9016</t>
  </si>
  <si>
    <t>Напольный конвектор Gekon Level H28 L070 W13 RAL9016</t>
  </si>
  <si>
    <t>Напольный конвектор Gekon Level H28 L080 W13 RAL9016</t>
  </si>
  <si>
    <t>Напольный конвектор Gekon Level H28 L090 W13 RAL9016</t>
  </si>
  <si>
    <t>Напольный конвектор Gekon Level H28 L100 W13 RAL9016</t>
  </si>
  <si>
    <t>Напольный конвектор Gekon Level H28 L110 W13 RAL9016</t>
  </si>
  <si>
    <t>Напольный конвектор Gekon Level H28 L120 W13 RAL9016</t>
  </si>
  <si>
    <t>Напольный конвектор Gekon Level H28 L130 W13 RAL9016</t>
  </si>
  <si>
    <t>Напольный конвектор Gekon Level H28 L140 W13 RAL9016</t>
  </si>
  <si>
    <t>Напольный конвектор Gekon Level H28 L150 W13 RAL9016</t>
  </si>
  <si>
    <t>Напольный конвектор Gekon Level H28 L160 W13 RAL9016</t>
  </si>
  <si>
    <t>Напольный конвектор Gekon Level H28 L170 W13 RAL9016</t>
  </si>
  <si>
    <t>Напольный конвектор Gekon Level H28 L180 W13 RAL9016</t>
  </si>
  <si>
    <t>Напольный конвектор Gekon Level H28 L190 W13 RAL9016</t>
  </si>
  <si>
    <t>Напольный конвектор Gekon Level H28 L200 W13 RAL9016</t>
  </si>
  <si>
    <t>Напольный конвектор Gekon Level H28 L210 W13 RAL9016</t>
  </si>
  <si>
    <t>Напольный конвектор Gekon Level H28 L220 W13 RAL9016</t>
  </si>
  <si>
    <t>Напольный конвектор Gekon Level H28 L230 W13 RAL9016</t>
  </si>
  <si>
    <t>Напольный конвектор Gekon Level H28 L240 W13 RAL9016</t>
  </si>
  <si>
    <t>Напольный конвектор Gekon Level H28 L040 W18 RAL9016</t>
  </si>
  <si>
    <t>Напольный конвектор Gekon Level H28 L050 W18 RAL9016</t>
  </si>
  <si>
    <t>Напольный конвектор Gekon Level H28 L060 W18 RAL9016</t>
  </si>
  <si>
    <t>Напольный конвектор Gekon Level H28 L070 W18 RAL9016</t>
  </si>
  <si>
    <t>Напольный конвектор Gekon Level H28 L080 W18 RAL9016</t>
  </si>
  <si>
    <t>Напольный конвектор Gekon Level H28 L090 W18 RAL9016</t>
  </si>
  <si>
    <t>Напольный конвектор Gekon Level H28 L100 W18 RAL9016</t>
  </si>
  <si>
    <t>Напольный конвектор Gekon Level H28 L110 W18 RAL9016</t>
  </si>
  <si>
    <t>Напольный конвектор Gekon Level H28 L120 W18 RAL9016</t>
  </si>
  <si>
    <t>Напольный конвектор Gekon Level H28 L130 W18 RAL9016</t>
  </si>
  <si>
    <t>Напольный конвектор Gekon Level H28 L140 W18 RAL9016</t>
  </si>
  <si>
    <t>Напольный конвектор Gekon Level H28 L150 W18 RAL9016</t>
  </si>
  <si>
    <t>Напольный конвектор Gekon Level H28 L160 W18 RAL9016</t>
  </si>
  <si>
    <t>Напольный конвектор Gekon Level H28 L170 W18 RAL9016</t>
  </si>
  <si>
    <t>Напольный конвектор Gekon Level H28 L180 W18 RAL9016</t>
  </si>
  <si>
    <t>Напольный конвектор Gekon Level H28 L190 W18 RAL9016</t>
  </si>
  <si>
    <t>Напольный конвектор Gekon Level H28 L200 W18 RAL9016</t>
  </si>
  <si>
    <t>Напольный конвектор Gekon Level H28 L210 W18 RAL9016</t>
  </si>
  <si>
    <t>Напольный конвектор Gekon Level H28 L220 W18 RAL9016</t>
  </si>
  <si>
    <t>Напольный конвектор Gekon Level H28 L230 W18 RAL9016</t>
  </si>
  <si>
    <t>Напольный конвектор Gekon Level H28 L240 W18 RAL9016</t>
  </si>
  <si>
    <t>Напольный конвектор Gekon Level H28 L040 W23 RAL9016</t>
  </si>
  <si>
    <t>Напольный конвектор Gekon Level H28 L050 W23 RAL9016</t>
  </si>
  <si>
    <t>Напольный конвектор Gekon Level H28 L060 W23 RAL9016</t>
  </si>
  <si>
    <t>Напольный конвектор Gekon Level H28 L070 W23 RAL9016</t>
  </si>
  <si>
    <t>Напольный конвектор Gekon Level H28 L080 W23 RAL9016</t>
  </si>
  <si>
    <t>Напольный конвектор Gekon Level H28 L090 W23 RAL9016</t>
  </si>
  <si>
    <t>Напольный конвектор Gekon Level H28 L100 W23 RAL9016</t>
  </si>
  <si>
    <t>Напольный конвектор Gekon Level H28 L110 W23 RAL9016</t>
  </si>
  <si>
    <t>Напольный конвектор Gekon Level H28 L120 W23 RAL9016</t>
  </si>
  <si>
    <t>Напольный конвектор Gekon Level H28 L130 W23 RAL9016</t>
  </si>
  <si>
    <t>Напольный конвектор Gekon Level H28 L140 W23 RAL9016</t>
  </si>
  <si>
    <t>Напольный конвектор Gekon Level H28 L150 W23 RAL9016</t>
  </si>
  <si>
    <t>Напольный конвектор Gekon Level H28 L160 W23 RAL9016</t>
  </si>
  <si>
    <t>Напольный конвектор Gekon Level H28 L170 W23 RAL9016</t>
  </si>
  <si>
    <t>Напольный конвектор Gekon Level H28 L180 W23 RAL9016</t>
  </si>
  <si>
    <t>Напольный конвектор Gekon Level H28 L190 W23 RAL9016</t>
  </si>
  <si>
    <t>Напольный конвектор Gekon Level H28 L200 W23 RAL9016</t>
  </si>
  <si>
    <t>Напольный конвектор Gekon Level H28 L210 W23 RAL9016</t>
  </si>
  <si>
    <t>Напольный конвектор Gekon Level H28 L220 W23 RAL9016</t>
  </si>
  <si>
    <t>Напольный конвектор Gekon Level H28 L230 W23 RAL9016</t>
  </si>
  <si>
    <t>Напольный конвектор Gekon Level H28 L240 W23 RAL9016</t>
  </si>
  <si>
    <t>Напольный конвектор Gekon Level H35 L040 W13 RAL9016</t>
  </si>
  <si>
    <t>Напольный конвектор Gekon Level H35 L050 W13 RAL9016</t>
  </si>
  <si>
    <t>Напольный конвектор Gekon Level H35 L060 W13 RAL9016</t>
  </si>
  <si>
    <t>Напольный конвектор Gekon Level H35 L070 W13 RAL9016</t>
  </si>
  <si>
    <t>Напольный конвектор Gekon Level H35 L080 W13 RAL9016</t>
  </si>
  <si>
    <t>Напольный конвектор Gekon Level H35 L090 W13 RAL9016</t>
  </si>
  <si>
    <t>Напольный конвектор Gekon Level H35 L100 W13 RAL9016</t>
  </si>
  <si>
    <t>Напольный конвектор Gekon Level H35 L110 W13 RAL9016</t>
  </si>
  <si>
    <t>Напольный конвектор Gekon Level H35 L120 W13 RAL9016</t>
  </si>
  <si>
    <t>Напольный конвектор Gekon Level H35 L130 W13 RAL9016</t>
  </si>
  <si>
    <t>Напольный конвектор Gekon Level H35 L140 W13 RAL9016</t>
  </si>
  <si>
    <t>Напольный конвектор Gekon Level H35 L150 W13 RAL9016</t>
  </si>
  <si>
    <t>Напольный конвектор Gekon Level H35 L160 W13 RAL9016</t>
  </si>
  <si>
    <t>Напольный конвектор Gekon Level H35 L170 W13 RAL9016</t>
  </si>
  <si>
    <t>Напольный конвектор Gekon Level H35 L180 W13 RAL9016</t>
  </si>
  <si>
    <t>Напольный конвектор Gekon Level H35 L190 W13 RAL9016</t>
  </si>
  <si>
    <t>Напольный конвектор Gekon Level H35 L200 W13 RAL9016</t>
  </si>
  <si>
    <t>Напольный конвектор Gekon Level H35 L210 W13 RAL9016</t>
  </si>
  <si>
    <t>Напольный конвектор Gekon Level H35 L220 W13 RAL9016</t>
  </si>
  <si>
    <t>Напольный конвектор Gekon Level H35 L230 W13 RAL9016</t>
  </si>
  <si>
    <t>Напольный конвектор Gekon Level H35 L240 W13 RAL9016</t>
  </si>
  <si>
    <t>Напольный конвектор Gekon Level H35 L040 W18 RAL9016</t>
  </si>
  <si>
    <t>Напольный конвектор Gekon Level H35 L050 W18 RAL9016</t>
  </si>
  <si>
    <t>Напольный конвектор Gekon Level H35 L060 W18 RAL9016</t>
  </si>
  <si>
    <t>Напольный конвектор Gekon Level H35 L070 W18 RAL9016</t>
  </si>
  <si>
    <t>Напольный конвектор Gekon Level H35 L080 W18 RAL9016</t>
  </si>
  <si>
    <t>Напольный конвектор Gekon Level H35 L090 W18 RAL9016</t>
  </si>
  <si>
    <t>Напольный конвектор Gekon Level H35 L100 W18 RAL9016</t>
  </si>
  <si>
    <t>Напольный конвектор Gekon Level H35 L110 W18 RAL9016</t>
  </si>
  <si>
    <t>Напольный конвектор Gekon Level H35 L120 W18 RAL9016</t>
  </si>
  <si>
    <t>Напольный конвектор Gekon Level H35 L130 W18 RAL9016</t>
  </si>
  <si>
    <t>Напольный конвектор Gekon Level H35 L140 W18 RAL9016</t>
  </si>
  <si>
    <t>Напольный конвектор Gekon Level H35 L150 W18 RAL9016</t>
  </si>
  <si>
    <t>Напольный конвектор Gekon Level H35 L160 W18 RAL9016</t>
  </si>
  <si>
    <t>Напольный конвектор Gekon Level H35 L170 W18 RAL9016</t>
  </si>
  <si>
    <t>Напольный конвектор Gekon Level H35 L180 W18 RAL9016</t>
  </si>
  <si>
    <t>Напольный конвектор Gekon Level H35 L190 W18 RAL9016</t>
  </si>
  <si>
    <t>Напольный конвектор Gekon Level H35 L200 W18 RAL9016</t>
  </si>
  <si>
    <t>Напольный конвектор Gekon Level H35 L210 W18 RAL9016</t>
  </si>
  <si>
    <t>Напольный конвектор Gekon Level H35 L220 W18 RAL9016</t>
  </si>
  <si>
    <t>Напольный конвектор Gekon Level H35 L230 W18 RAL9016</t>
  </si>
  <si>
    <t>Напольный конвектор Gekon Level H35 L240 W18 RAL9016</t>
  </si>
  <si>
    <t>Напольный конвектор Gekon Level H35 L040 W23 RAL9016</t>
  </si>
  <si>
    <t>Напольный конвектор Gekon Level H35 L050 W23 RAL9016</t>
  </si>
  <si>
    <t>Напольный конвектор Gekon Level H35 L060 W23 RAL9016</t>
  </si>
  <si>
    <t>Напольный конвектор Gekon Level H35 L070 W23 RAL9016</t>
  </si>
  <si>
    <t>Напольный конвектор Gekon Level H35 L080 W23 RAL9016</t>
  </si>
  <si>
    <t>Напольный конвектор Gekon Level H35 L090 W23 RAL9016</t>
  </si>
  <si>
    <t>Напольный конвектор Gekon Level H35 L100 W23 RAL9016</t>
  </si>
  <si>
    <t>Напольный конвектор Gekon Level H35 L110 W23 RAL9016</t>
  </si>
  <si>
    <t>Напольный конвектор Gekon Level H35 L120 W23 RAL9016</t>
  </si>
  <si>
    <t>Напольный конвектор Gekon Level H35 L130 W23 RAL9016</t>
  </si>
  <si>
    <t>Напольный конвектор Gekon Level H35 L140 W23 RAL9016</t>
  </si>
  <si>
    <t>Напольный конвектор Gekon Level H35 L150 W23 RAL9016</t>
  </si>
  <si>
    <t>Напольный конвектор Gekon Level H35 L160 W23 RAL9016</t>
  </si>
  <si>
    <t>Напольный конвектор Gekon Level H35 L170 W23 RAL9016</t>
  </si>
  <si>
    <t>Напольный конвектор Gekon Level H35 L180 W23 RAL9016</t>
  </si>
  <si>
    <t>Напольный конвектор Gekon Level H35 L190 W23 RAL9016</t>
  </si>
  <si>
    <t>Напольный конвектор Gekon Level H35 L200 W23 RAL9016</t>
  </si>
  <si>
    <t>Напольный конвектор Gekon Level H35 L210 W23 RAL9016</t>
  </si>
  <si>
    <t>Напольный конвектор Gekon Level H35 L220 W23 RAL9016</t>
  </si>
  <si>
    <t>Напольный конвектор Gekon Level H35 L230 W23 RAL9016</t>
  </si>
  <si>
    <t>Напольный конвектор Gekon Level H35 L240 W23 RAL9016</t>
  </si>
  <si>
    <t>Декоративная накладка для ножки Gekon Level FS.18</t>
  </si>
  <si>
    <t>Декоративная накладка для ножки Gekon Level FS.13</t>
  </si>
  <si>
    <t>Декоративная накладка для ножки Gekon Level FM.23</t>
  </si>
  <si>
    <t>Декоративная накладка для ножки Gekon Level FM.18</t>
  </si>
  <si>
    <t>Декоративная накладка для ножки Gekon Level FM.13</t>
  </si>
  <si>
    <t>Декоративная накладка для ножки Gekon Level FL.23</t>
  </si>
  <si>
    <t>Декоративная накладка для ножки Gekon Level FL.18</t>
  </si>
  <si>
    <t>Декоративная накладка для ножки Gekon Level FL.13</t>
  </si>
  <si>
    <t>Декоративная накладка для ножки Gekon Level FS.23</t>
  </si>
  <si>
    <t>Высота накладки ( = высота ножки), см</t>
  </si>
  <si>
    <t>Ширина прибора</t>
  </si>
  <si>
    <t>Необходимое кол-во на 1 прибор:</t>
  </si>
  <si>
    <t>- длина прибора до 170 см включительно - 2 шт;</t>
  </si>
  <si>
    <t>- длина прибора от 180 см и более - 3 шт;</t>
  </si>
  <si>
    <t>2. На обратной линии рекомендуется устанавливать прямой запорный клапан, например:</t>
  </si>
  <si>
    <t>3. Термостатическая головка</t>
  </si>
  <si>
    <t>Отверстие выбирается в зависимости от соосности клапана.</t>
  </si>
  <si>
    <t>Обращаем ваше внимание, что торец конвектора имеет двойную перфорацию под термоголовку.</t>
  </si>
  <si>
    <t>Пример артикула</t>
  </si>
  <si>
    <t>COV.GL.FS.13/RALxxxx</t>
  </si>
  <si>
    <t>COV.GL.FS.18/RALxxxx</t>
  </si>
  <si>
    <t>COV.GL.FS.23/RALxxxx</t>
  </si>
  <si>
    <t>COV.GL.FM.13/RALxxxx</t>
  </si>
  <si>
    <t>COV.GL.FM.18/RALxxxx</t>
  </si>
  <si>
    <t>COV.GL.FM.23/RALxxxx</t>
  </si>
  <si>
    <t>COV.GL.FL.13/RALxxxx</t>
  </si>
  <si>
    <t>COV.GL.FL.18/RALxxxx</t>
  </si>
  <si>
    <t>COV.GL.FL.23/RALxxxx</t>
  </si>
  <si>
    <r>
      <t xml:space="preserve">1. На подающей линии рекомендуется устанавливать короткий осевой термостатический клапан с </t>
    </r>
    <r>
      <rPr>
        <b/>
        <sz val="14"/>
        <color rgb="FFFF0000"/>
        <rFont val="Calibri"/>
        <family val="2"/>
        <charset val="204"/>
        <scheme val="minor"/>
      </rPr>
      <t>наружной резьбой</t>
    </r>
  </si>
  <si>
    <t>В, см</t>
  </si>
  <si>
    <t>Д, см</t>
  </si>
  <si>
    <t>Г, см</t>
  </si>
  <si>
    <t>Розничная стоимость</t>
  </si>
  <si>
    <t>Приборы стандартного белого цвета RAL9016, полуматовое исполнение</t>
  </si>
  <si>
    <t>Приборы, окрашенные в другие цвета палитры RAL</t>
  </si>
  <si>
    <t>FSC - ножки, высотой 7 см</t>
  </si>
  <si>
    <t>FMC - ножки высотой 10 см</t>
  </si>
  <si>
    <t>FLC - ножки высотой 15 см</t>
  </si>
  <si>
    <t>FSO - ножки, высотой 7 см</t>
  </si>
  <si>
    <t>FMO - ножки высотой 10 см</t>
  </si>
  <si>
    <t>FLO - ножки высотой 15 см</t>
  </si>
  <si>
    <t>Ножки FSC
(7 см)</t>
  </si>
  <si>
    <t>Ножки FSO
(7 см)</t>
  </si>
  <si>
    <t>Ножки FMO
(10 см)</t>
  </si>
  <si>
    <t>Ножки FLO
(15 см)</t>
  </si>
  <si>
    <t>Ножки FMC
(10 см)</t>
  </si>
  <si>
    <t>Ножки FLC
(15 см)</t>
  </si>
  <si>
    <t>Розница, руб/шт.
(цвет RAL9016)</t>
  </si>
  <si>
    <t>Розница, руб/шт.
(другие цвета)</t>
  </si>
  <si>
    <t>GLUW0.01304008/1HE/RAL9016</t>
  </si>
  <si>
    <t>GLUW0.01305008/1HE/RAL9016</t>
  </si>
  <si>
    <t>GLUW0.01306008/1HE/RAL9016</t>
  </si>
  <si>
    <t>GLUW0.01307008/1HE/RAL9016</t>
  </si>
  <si>
    <t>GLUW0.01308008/1HE/RAL9016</t>
  </si>
  <si>
    <t>GLUW0.01309008/1HE/RAL9016</t>
  </si>
  <si>
    <t>GLUW0.01310008/1HE/RAL9016</t>
  </si>
  <si>
    <t>GLUW0.01311008/1HE/RAL9016</t>
  </si>
  <si>
    <t>GLUW0.01312008/1HE/RAL9016</t>
  </si>
  <si>
    <t>GLUW0.01313008/1HE/RAL9016</t>
  </si>
  <si>
    <t>GLUW0.01314008/1HE/RAL9016</t>
  </si>
  <si>
    <t>GLUW0.01315008/1HE/RAL9016</t>
  </si>
  <si>
    <t>GLUW0.01316008/1HE/RAL9016</t>
  </si>
  <si>
    <t>GLUW0.01317008/1HE/RAL9016</t>
  </si>
  <si>
    <t>GLUW0.01318008/1HE/RAL9016</t>
  </si>
  <si>
    <t>GLUW0.01319008/1HE/RAL9016</t>
  </si>
  <si>
    <t>GLUW0.01320008/1HE/RAL9016</t>
  </si>
  <si>
    <t>GLUW0.01321008/1HE/RAL9016</t>
  </si>
  <si>
    <t>GLUW0.01322008/1HE/RAL9016</t>
  </si>
  <si>
    <t>GLUW0.01323008/1HE/RAL9016</t>
  </si>
  <si>
    <t>GLUW0.01324008/1HE/RAL9016</t>
  </si>
  <si>
    <t>GLUW0.01304013/1HE/RAL9016</t>
  </si>
  <si>
    <t>GLUW0.01305013/1HE/RAL9016</t>
  </si>
  <si>
    <t>GLUW0.01306013/1HE/RAL9016</t>
  </si>
  <si>
    <t>GLUW0.01307013/1HE/RAL9016</t>
  </si>
  <si>
    <t>GLUW0.01308013/1HE/RAL9016</t>
  </si>
  <si>
    <t>GLUW0.01309013/1HE/RAL9016</t>
  </si>
  <si>
    <t>GLUW0.01310013/1HE/RAL9016</t>
  </si>
  <si>
    <t>GLUW0.01311013/1HE/RAL9016</t>
  </si>
  <si>
    <t>GLUW0.01312013/1HE/RAL9016</t>
  </si>
  <si>
    <t>GLUW0.01313013/1HE/RAL9016</t>
  </si>
  <si>
    <t>GLUW0.01314013/1HE/RAL9016</t>
  </si>
  <si>
    <t>GLUW0.01315013/1HE/RAL9016</t>
  </si>
  <si>
    <t>GLUW0.01316013/1HE/RAL9016</t>
  </si>
  <si>
    <t>GLUW0.01317013/1HE/RAL9016</t>
  </si>
  <si>
    <t>GLUW0.01318013/1HE/RAL9016</t>
  </si>
  <si>
    <t>GLUW0.01319013/1HE/RAL9016</t>
  </si>
  <si>
    <t>GLUW0.01320013/1HE/RAL9016</t>
  </si>
  <si>
    <t>GLUW0.01321013/1HE/RAL9016</t>
  </si>
  <si>
    <t>GLUW0.01322013/1HE/RAL9016</t>
  </si>
  <si>
    <t>GLUW0.01323013/1HE/RAL9016</t>
  </si>
  <si>
    <t>GLUW0.01324013/1HE/RAL9016</t>
  </si>
  <si>
    <t>GLUW0.01304018/1HE/RAL9016</t>
  </si>
  <si>
    <t>GLUW0.01305018/1HE/RAL9016</t>
  </si>
  <si>
    <t>GLUW0.01306018/1HE/RAL9016</t>
  </si>
  <si>
    <t>GLUW0.01307018/1HE/RAL9016</t>
  </si>
  <si>
    <t>GLUW0.01308018/1HE/RAL9016</t>
  </si>
  <si>
    <t>GLUW0.01309018/1HE/RAL9016</t>
  </si>
  <si>
    <t>GLUW0.01310018/1HE/RAL9016</t>
  </si>
  <si>
    <t>GLUW0.01311018/1HE/RAL9016</t>
  </si>
  <si>
    <t>GLUW0.01312018/1HE/RAL9016</t>
  </si>
  <si>
    <t>GLUW0.01313018/1HE/RAL9016</t>
  </si>
  <si>
    <t>GLUW0.01314018/1HE/RAL9016</t>
  </si>
  <si>
    <t>GLUW0.01315018/1HE/RAL9016</t>
  </si>
  <si>
    <t>GLUW0.01316018/1HE/RAL9016</t>
  </si>
  <si>
    <t>GLUW0.01317018/1HE/RAL9016</t>
  </si>
  <si>
    <t>GLUW0.01318018/1HE/RAL9016</t>
  </si>
  <si>
    <t>GLUW0.01319018/1HE/RAL9016</t>
  </si>
  <si>
    <t>GLUW0.01320018/1HE/RAL9016</t>
  </si>
  <si>
    <t>GLUW0.01321018/1HE/RAL9016</t>
  </si>
  <si>
    <t>GLUW0.01322018/1HE/RAL9016</t>
  </si>
  <si>
    <t>GLUW0.01323018/1HE/RAL9016</t>
  </si>
  <si>
    <t>GLUW0.01324018/1HE/RAL9016</t>
  </si>
  <si>
    <t>GLUW0.01304023/1HE/RAL9016</t>
  </si>
  <si>
    <t>GLUW0.01305023/1HE/RAL9016</t>
  </si>
  <si>
    <t>GLUW0.01306023/1HE/RAL9016</t>
  </si>
  <si>
    <t>GLUW0.01307023/1HE/RAL9016</t>
  </si>
  <si>
    <t>GLUW0.01308023/1HE/RAL9016</t>
  </si>
  <si>
    <t>GLUW0.01309023/1HE/RAL9016</t>
  </si>
  <si>
    <t>GLUW0.01310023/1HE/RAL9016</t>
  </si>
  <si>
    <t>GLUW0.01311023/1HE/RAL9016</t>
  </si>
  <si>
    <t>GLUW0.01312023/1HE/RAL9016</t>
  </si>
  <si>
    <t>GLUW0.01313023/1HE/RAL9016</t>
  </si>
  <si>
    <t>GLUW0.01314023/1HE/RAL9016</t>
  </si>
  <si>
    <t>GLUW0.01315023/1HE/RAL9016</t>
  </si>
  <si>
    <t>GLUW0.01316023/1HE/RAL9016</t>
  </si>
  <si>
    <t>GLUW0.01317023/1HE/RAL9016</t>
  </si>
  <si>
    <t>GLUW0.01318023/1HE/RAL9016</t>
  </si>
  <si>
    <t>GLUW0.01319023/1HE/RAL9016</t>
  </si>
  <si>
    <t>GLUW0.01320023/1HE/RAL9016</t>
  </si>
  <si>
    <t>GLUW0.01321023/1HE/RAL9016</t>
  </si>
  <si>
    <t>GLUW0.01322023/1HE/RAL9016</t>
  </si>
  <si>
    <t>GLUW0.01323023/1HE/RAL9016</t>
  </si>
  <si>
    <t>GLUW0.01324023/1HE/RAL9016</t>
  </si>
  <si>
    <t>GLUW0.02004008/1HE/RAL9016</t>
  </si>
  <si>
    <t>GLUW0.02005008/1HE/RAL9016</t>
  </si>
  <si>
    <t>GLUW0.02006008/1HE/RAL9016</t>
  </si>
  <si>
    <t>GLUW0.02007008/1HE/RAL9016</t>
  </si>
  <si>
    <t>GLUW0.02008008/1HE/RAL9016</t>
  </si>
  <si>
    <t>GLUW0.02009008/1HE/RAL9016</t>
  </si>
  <si>
    <t>GLUW0.02010008/1HE/RAL9016</t>
  </si>
  <si>
    <t>GLUW0.02011008/1HE/RAL9016</t>
  </si>
  <si>
    <t>GLUW0.02012008/1HE/RAL9016</t>
  </si>
  <si>
    <t>GLUW0.02013008/1HE/RAL9016</t>
  </si>
  <si>
    <t>GLUW0.02014008/1HE/RAL9016</t>
  </si>
  <si>
    <t>GLUW0.02015008/1HE/RAL9016</t>
  </si>
  <si>
    <t>GLUW0.02016008/1HE/RAL9016</t>
  </si>
  <si>
    <t>GLUW0.02017008/1HE/RAL9016</t>
  </si>
  <si>
    <t>GLUW0.02018008/1HE/RAL9016</t>
  </si>
  <si>
    <t>GLUW0.02019008/1HE/RAL9016</t>
  </si>
  <si>
    <t>GLUW0.02020008/1HE/RAL9016</t>
  </si>
  <si>
    <t>GLUW0.02021008/1HE/RAL9016</t>
  </si>
  <si>
    <t>GLUW0.02022008/1HE/RAL9016</t>
  </si>
  <si>
    <t>GLUW0.02023008/1HE/RAL9016</t>
  </si>
  <si>
    <t>GLUW0.02024008/1HE/RAL9016</t>
  </si>
  <si>
    <t>GLUW0.02004013/1HE/RAL9016</t>
  </si>
  <si>
    <t>GLUW0.02005013/1HE/RAL9016</t>
  </si>
  <si>
    <t>GLUW0.02006013/1HE/RAL9016</t>
  </si>
  <si>
    <t>GLUW0.02007013/1HE/RAL9016</t>
  </si>
  <si>
    <t>GLUW0.02008013/1HE/RAL9016</t>
  </si>
  <si>
    <t>GLUW0.02009013/1HE/RAL9016</t>
  </si>
  <si>
    <t>GLUW0.02010013/1HE/RAL9016</t>
  </si>
  <si>
    <t>GLUW0.02011013/1HE/RAL9016</t>
  </si>
  <si>
    <t>GLUW0.02012013/1HE/RAL9016</t>
  </si>
  <si>
    <t>GLUW0.02013013/1HE/RAL9016</t>
  </si>
  <si>
    <t>GLUW0.02014013/1HE/RAL9016</t>
  </si>
  <si>
    <t>GLUW0.02015013/1HE/RAL9016</t>
  </si>
  <si>
    <t>GLUW0.02016013/1HE/RAL9016</t>
  </si>
  <si>
    <t>GLUW0.02017013/1HE/RAL9016</t>
  </si>
  <si>
    <t>GLUW0.02018013/1HE/RAL9016</t>
  </si>
  <si>
    <t>GLUW0.02019013/1HE/RAL9016</t>
  </si>
  <si>
    <t>GLUW0.02020013/1HE/RAL9016</t>
  </si>
  <si>
    <t>GLUW0.02021013/1HE/RAL9016</t>
  </si>
  <si>
    <t>GLUW0.02022013/1HE/RAL9016</t>
  </si>
  <si>
    <t>GLUW0.02023013/1HE/RAL9016</t>
  </si>
  <si>
    <t>GLUW0.02024013/1HE/RAL9016</t>
  </si>
  <si>
    <t>GLUW0.02004018/1HE/RAL9016</t>
  </si>
  <si>
    <t>GLUW0.02005018/1HE/RAL9016</t>
  </si>
  <si>
    <t>GLUW0.02006018/1HE/RAL9016</t>
  </si>
  <si>
    <t>GLUW0.02007018/1HE/RAL9016</t>
  </si>
  <si>
    <t>GLUW0.02008018/1HE/RAL9016</t>
  </si>
  <si>
    <t>GLUW0.02009018/1HE/RAL9016</t>
  </si>
  <si>
    <t>GLUW0.02010018/1HE/RAL9016</t>
  </si>
  <si>
    <t>GLUW0.02011018/1HE/RAL9016</t>
  </si>
  <si>
    <t>GLUW0.02012018/1HE/RAL9016</t>
  </si>
  <si>
    <t>GLUW0.02013018/1HE/RAL9016</t>
  </si>
  <si>
    <t>GLUW0.02014018/1HE/RAL9016</t>
  </si>
  <si>
    <t>GLUW0.02015018/1HE/RAL9016</t>
  </si>
  <si>
    <t>GLUW0.02016018/1HE/RAL9016</t>
  </si>
  <si>
    <t>GLUW0.02017018/1HE/RAL9016</t>
  </si>
  <si>
    <t>GLUW0.02018018/1HE/RAL9016</t>
  </si>
  <si>
    <t>GLUW0.02019018/1HE/RAL9016</t>
  </si>
  <si>
    <t>GLUW0.02020018/1HE/RAL9016</t>
  </si>
  <si>
    <t>GLUW0.02021018/1HE/RAL9016</t>
  </si>
  <si>
    <t>GLUW0.02022018/1HE/RAL9016</t>
  </si>
  <si>
    <t>GLUW0.02023018/1HE/RAL9016</t>
  </si>
  <si>
    <t>GLUW0.02024018/1HE/RAL9016</t>
  </si>
  <si>
    <t>GLUW0.02004023/1HE/RAL9016</t>
  </si>
  <si>
    <t>GLUW0.02005023/1HE/RAL9016</t>
  </si>
  <si>
    <t>GLUW0.02006023/1HE/RAL9016</t>
  </si>
  <si>
    <t>GLUW0.02007023/1HE/RAL9016</t>
  </si>
  <si>
    <t>GLUW0.02008023/1HE/RAL9016</t>
  </si>
  <si>
    <t>GLUW0.02009023/1HE/RAL9016</t>
  </si>
  <si>
    <t>GLUW0.02010023/1HE/RAL9016</t>
  </si>
  <si>
    <t>GLUW0.02011023/1HE/RAL9016</t>
  </si>
  <si>
    <t>GLUW0.02012023/1HE/RAL9016</t>
  </si>
  <si>
    <t>GLUW0.02013023/1HE/RAL9016</t>
  </si>
  <si>
    <t>GLUW0.02014023/1HE/RAL9016</t>
  </si>
  <si>
    <t>GLUW0.02015023/1HE/RAL9016</t>
  </si>
  <si>
    <t>GLUW0.02016023/1HE/RAL9016</t>
  </si>
  <si>
    <t>GLUW0.02017023/1HE/RAL9016</t>
  </si>
  <si>
    <t>GLUW0.02018023/1HE/RAL9016</t>
  </si>
  <si>
    <t>GLUW0.02019023/1HE/RAL9016</t>
  </si>
  <si>
    <t>GLUW0.02020023/1HE/RAL9016</t>
  </si>
  <si>
    <t>GLUW0.02021023/1HE/RAL9016</t>
  </si>
  <si>
    <t>GLUW0.02022023/1HE/RAL9016</t>
  </si>
  <si>
    <t>GLUW0.02023023/1HE/RAL9016</t>
  </si>
  <si>
    <t>GLUW0.02024023/1HE/RAL9016</t>
  </si>
  <si>
    <t>GLUW0.03004008/1HE/RAL9016</t>
  </si>
  <si>
    <t>GLUW0.03005008/1HE/RAL9016</t>
  </si>
  <si>
    <t>GLUW0.03006008/1HE/RAL9016</t>
  </si>
  <si>
    <t>GLUW0.03007008/1HE/RAL9016</t>
  </si>
  <si>
    <t>GLUW0.03008008/1HE/RAL9016</t>
  </si>
  <si>
    <t>GLUW0.03009008/1HE/RAL9016</t>
  </si>
  <si>
    <t>GLUW0.03010008/1HE/RAL9016</t>
  </si>
  <si>
    <t>GLUW0.03011008/1HE/RAL9016</t>
  </si>
  <si>
    <t>GLUW0.03012008/1HE/RAL9016</t>
  </si>
  <si>
    <t>GLUW0.03013008/1HE/RAL9016</t>
  </si>
  <si>
    <t>GLUW0.03014008/1HE/RAL9016</t>
  </si>
  <si>
    <t>GLUW0.03015008/1HE/RAL9016</t>
  </si>
  <si>
    <t>GLUW0.03016008/1HE/RAL9016</t>
  </si>
  <si>
    <t>GLUW0.03017008/1HE/RAL9016</t>
  </si>
  <si>
    <t>GLUW0.03018008/1HE/RAL9016</t>
  </si>
  <si>
    <t>GLUW0.03019008/1HE/RAL9016</t>
  </si>
  <si>
    <t>GLUW0.03020008/1HE/RAL9016</t>
  </si>
  <si>
    <t>GLUW0.03021008/1HE/RAL9016</t>
  </si>
  <si>
    <t>GLUW0.03022008/1HE/RAL9016</t>
  </si>
  <si>
    <t>GLUW0.03023008/1HE/RAL9016</t>
  </si>
  <si>
    <t>GLUW0.03024008/1HE/RAL9016</t>
  </si>
  <si>
    <t>GLUW0.03004013/1HE/RAL9016</t>
  </si>
  <si>
    <t>GLUW0.03005013/1HE/RAL9016</t>
  </si>
  <si>
    <t>GLUW0.03006013/1HE/RAL9016</t>
  </si>
  <si>
    <t>GLUW0.03007013/1HE/RAL9016</t>
  </si>
  <si>
    <t>GLUW0.03008013/1HE/RAL9016</t>
  </si>
  <si>
    <t>GLUW0.03009013/1HE/RAL9016</t>
  </si>
  <si>
    <t>GLUW0.03010013/1HE/RAL9016</t>
  </si>
  <si>
    <t>GLUW0.03011013/1HE/RAL9016</t>
  </si>
  <si>
    <t>GLUW0.03012013/1HE/RAL9016</t>
  </si>
  <si>
    <t>GLUW0.03013013/1HE/RAL9016</t>
  </si>
  <si>
    <t>GLUW0.03014013/1HE/RAL9016</t>
  </si>
  <si>
    <t>GLUW0.03015013/1HE/RAL9016</t>
  </si>
  <si>
    <t>GLUW0.03016013/1HE/RAL9016</t>
  </si>
  <si>
    <t>GLUW0.03017013/1HE/RAL9016</t>
  </si>
  <si>
    <t>GLUW0.03018013/1HE/RAL9016</t>
  </si>
  <si>
    <t>GLUW0.03019013/1HE/RAL9016</t>
  </si>
  <si>
    <t>GLUW0.03020013/1HE/RAL9016</t>
  </si>
  <si>
    <t>GLUW0.03021013/1HE/RAL9016</t>
  </si>
  <si>
    <t>GLUW0.03022013/1HE/RAL9016</t>
  </si>
  <si>
    <t>GLUW0.03023013/1HE/RAL9016</t>
  </si>
  <si>
    <t>GLUW0.03024013/1HE/RAL9016</t>
  </si>
  <si>
    <t>GLUW0.03004018/1HE/RAL9016</t>
  </si>
  <si>
    <t>GLUW0.03005018/1HE/RAL9016</t>
  </si>
  <si>
    <t>GLUW0.03006018/1HE/RAL9016</t>
  </si>
  <si>
    <t>GLUW0.03007018/1HE/RAL9016</t>
  </si>
  <si>
    <t>GLUW0.03008018/1HE/RAL9016</t>
  </si>
  <si>
    <t>GLUW0.03009018/1HE/RAL9016</t>
  </si>
  <si>
    <t>GLUW0.03010018/1HE/RAL9016</t>
  </si>
  <si>
    <t>GLUW0.03011018/1HE/RAL9016</t>
  </si>
  <si>
    <t>GLUW0.03012018/1HE/RAL9016</t>
  </si>
  <si>
    <t>GLUW0.03013018/1HE/RAL9016</t>
  </si>
  <si>
    <t>GLUW0.03014018/1HE/RAL9016</t>
  </si>
  <si>
    <t>GLUW0.03015018/1HE/RAL9016</t>
  </si>
  <si>
    <t>GLUW0.03016018/1HE/RAL9016</t>
  </si>
  <si>
    <t>GLUW0.03017018/1HE/RAL9016</t>
  </si>
  <si>
    <t>GLUW0.03018018/1HE/RAL9016</t>
  </si>
  <si>
    <t>GLUW0.03019018/1HE/RAL9016</t>
  </si>
  <si>
    <t>GLUW0.03020018/1HE/RAL9016</t>
  </si>
  <si>
    <t>GLUW0.03021018/1HE/RAL9016</t>
  </si>
  <si>
    <t>GLUW0.03022018/1HE/RAL9016</t>
  </si>
  <si>
    <t>GLUW0.03023018/1HE/RAL9016</t>
  </si>
  <si>
    <t>GLUW0.03024018/1HE/RAL9016</t>
  </si>
  <si>
    <t>GLUW0.03004023/1HE/RAL9016</t>
  </si>
  <si>
    <t>GLUW0.03005023/1HE/RAL9016</t>
  </si>
  <si>
    <t>GLUW0.03006023/1HE/RAL9016</t>
  </si>
  <si>
    <t>GLUW0.03007023/1HE/RAL9016</t>
  </si>
  <si>
    <t>GLUW0.03008023/1HE/RAL9016</t>
  </si>
  <si>
    <t>GLUW0.03009023/1HE/RAL9016</t>
  </si>
  <si>
    <t>GLUW0.03010023/1HE/RAL9016</t>
  </si>
  <si>
    <t>GLUW0.03011023/1HE/RAL9016</t>
  </si>
  <si>
    <t>GLUW0.03012023/1HE/RAL9016</t>
  </si>
  <si>
    <t>GLUW0.03013023/1HE/RAL9016</t>
  </si>
  <si>
    <t>GLUW0.03014023/1HE/RAL9016</t>
  </si>
  <si>
    <t>GLUW0.03015023/1HE/RAL9016</t>
  </si>
  <si>
    <t>GLUW0.03016023/1HE/RAL9016</t>
  </si>
  <si>
    <t>GLUW0.03017023/1HE/RAL9016</t>
  </si>
  <si>
    <t>GLUW0.03018023/1HE/RAL9016</t>
  </si>
  <si>
    <t>GLUW0.03019023/1HE/RAL9016</t>
  </si>
  <si>
    <t>GLUW0.03020023/1HE/RAL9016</t>
  </si>
  <si>
    <t>GLUW0.03021023/1HE/RAL9016</t>
  </si>
  <si>
    <t>GLUW0.03022023/1HE/RAL9016</t>
  </si>
  <si>
    <t>GLUW0.03023023/1HE/RAL9016</t>
  </si>
  <si>
    <t>GLUW0.03024023/1HE/RAL9016</t>
  </si>
  <si>
    <t>GLUW0.04004008/1HE/RAL9016</t>
  </si>
  <si>
    <t>GLUW0.04005008/1HE/RAL9016</t>
  </si>
  <si>
    <t>GLUW0.04006008/1HE/RAL9016</t>
  </si>
  <si>
    <t>GLUW0.04007008/1HE/RAL9016</t>
  </si>
  <si>
    <t>GLUW0.04008008/1HE/RAL9016</t>
  </si>
  <si>
    <t>GLUW0.04009008/1HE/RAL9016</t>
  </si>
  <si>
    <t>GLUW0.04010008/1HE/RAL9016</t>
  </si>
  <si>
    <t>GLUW0.04011008/1HE/RAL9016</t>
  </si>
  <si>
    <t>GLUW0.04012008/1HE/RAL9016</t>
  </si>
  <si>
    <t>GLUW0.04013008/1HE/RAL9016</t>
  </si>
  <si>
    <t>GLUW0.04014008/1HE/RAL9016</t>
  </si>
  <si>
    <t>GLUW0.04015008/1HE/RAL9016</t>
  </si>
  <si>
    <t>GLUW0.04016008/1HE/RAL9016</t>
  </si>
  <si>
    <t>GLUW0.04017008/1HE/RAL9016</t>
  </si>
  <si>
    <t>GLUW0.04018008/1HE/RAL9016</t>
  </si>
  <si>
    <t>GLUW0.04019008/1HE/RAL9016</t>
  </si>
  <si>
    <t>GLUW0.04020008/1HE/RAL9016</t>
  </si>
  <si>
    <t>GLUW0.04021008/1HE/RAL9016</t>
  </si>
  <si>
    <t>GLUW0.04022008/1HE/RAL9016</t>
  </si>
  <si>
    <t>GLUW0.04023008/1HE/RAL9016</t>
  </si>
  <si>
    <t>GLUW0.04024008/1HE/RAL9016</t>
  </si>
  <si>
    <t>GLUW0.04004013/1HE/RAL9016</t>
  </si>
  <si>
    <t>GLUW0.04005013/1HE/RAL9016</t>
  </si>
  <si>
    <t>GLUW0.04006013/1HE/RAL9016</t>
  </si>
  <si>
    <t>GLUW0.04007013/1HE/RAL9016</t>
  </si>
  <si>
    <t>GLUW0.04008013/1HE/RAL9016</t>
  </si>
  <si>
    <t>GLUW0.04009013/1HE/RAL9016</t>
  </si>
  <si>
    <t>GLUW0.04010013/1HE/RAL9016</t>
  </si>
  <si>
    <t>GLUW0.04011013/1HE/RAL9016</t>
  </si>
  <si>
    <t>GLUW0.04012013/1HE/RAL9016</t>
  </si>
  <si>
    <t>GLUW0.04013013/1HE/RAL9016</t>
  </si>
  <si>
    <t>GLUW0.04014013/1HE/RAL9016</t>
  </si>
  <si>
    <t>GLUW0.04015013/1HE/RAL9016</t>
  </si>
  <si>
    <t>GLUW0.04016013/1HE/RAL9016</t>
  </si>
  <si>
    <t>GLUW0.04017013/1HE/RAL9016</t>
  </si>
  <si>
    <t>GLUW0.04018013/1HE/RAL9016</t>
  </si>
  <si>
    <t>GLUW0.04019013/1HE/RAL9016</t>
  </si>
  <si>
    <t>GLUW0.04020013/1HE/RAL9016</t>
  </si>
  <si>
    <t>GLUW0.04021013/1HE/RAL9016</t>
  </si>
  <si>
    <t>GLUW0.04022013/1HE/RAL9016</t>
  </si>
  <si>
    <t>GLUW0.04023013/1HE/RAL9016</t>
  </si>
  <si>
    <t>GLUW0.04024013/1HE/RAL9016</t>
  </si>
  <si>
    <t>GLUW0.04004018/1HE/RAL9016</t>
  </si>
  <si>
    <t>GLUW0.04005018/1HE/RAL9016</t>
  </si>
  <si>
    <t>GLUW0.04006018/1HE/RAL9016</t>
  </si>
  <si>
    <t>GLUW0.04007018/1HE/RAL9016</t>
  </si>
  <si>
    <t>GLUW0.04008018/1HE/RAL9016</t>
  </si>
  <si>
    <t>GLUW0.04009018/1HE/RAL9016</t>
  </si>
  <si>
    <t>GLUW0.04010018/1HE/RAL9016</t>
  </si>
  <si>
    <t>GLUW0.04011018/1HE/RAL9016</t>
  </si>
  <si>
    <t>GLUW0.04012018/1HE/RAL9016</t>
  </si>
  <si>
    <t>GLUW0.04013018/1HE/RAL9016</t>
  </si>
  <si>
    <t>GLUW0.04014018/1HE/RAL9016</t>
  </si>
  <si>
    <t>GLUW0.04015018/1HE/RAL9016</t>
  </si>
  <si>
    <t>GLUW0.04016018/1HE/RAL9016</t>
  </si>
  <si>
    <t>GLUW0.04017018/1HE/RAL9016</t>
  </si>
  <si>
    <t>GLUW0.04018018/1HE/RAL9016</t>
  </si>
  <si>
    <t>GLUW0.04019018/1HE/RAL9016</t>
  </si>
  <si>
    <t>GLUW0.04020018/1HE/RAL9016</t>
  </si>
  <si>
    <t>GLUW0.04021018/1HE/RAL9016</t>
  </si>
  <si>
    <t>GLUW0.04022018/1HE/RAL9016</t>
  </si>
  <si>
    <t>GLUW0.04023018/1HE/RAL9016</t>
  </si>
  <si>
    <t>GLUW0.04024018/1HE/RAL9016</t>
  </si>
  <si>
    <t>GLUW0.04004023/1HE/RAL9016</t>
  </si>
  <si>
    <t>GLUW0.04005023/1HE/RAL9016</t>
  </si>
  <si>
    <t>GLUW0.04006023/1HE/RAL9016</t>
  </si>
  <si>
    <t>GLUW0.04007023/1HE/RAL9016</t>
  </si>
  <si>
    <t>GLUW0.04008023/1HE/RAL9016</t>
  </si>
  <si>
    <t>GLUW0.04009023/1HE/RAL9016</t>
  </si>
  <si>
    <t>GLUW0.04010023/1HE/RAL9016</t>
  </si>
  <si>
    <t>GLUW0.04011023/1HE/RAL9016</t>
  </si>
  <si>
    <t>GLUW0.04012023/1HE/RAL9016</t>
  </si>
  <si>
    <t>GLUW0.04013023/1HE/RAL9016</t>
  </si>
  <si>
    <t>GLUW0.04014023/1HE/RAL9016</t>
  </si>
  <si>
    <t>GLUW0.04015023/1HE/RAL9016</t>
  </si>
  <si>
    <t>GLUW0.04016023/1HE/RAL9016</t>
  </si>
  <si>
    <t>GLUW0.04017023/1HE/RAL9016</t>
  </si>
  <si>
    <t>GLUW0.04018023/1HE/RAL9016</t>
  </si>
  <si>
    <t>GLUW0.04019023/1HE/RAL9016</t>
  </si>
  <si>
    <t>GLUW0.04020023/1HE/RAL9016</t>
  </si>
  <si>
    <t>GLUW0.04021023/1HE/RAL9016</t>
  </si>
  <si>
    <t>GLUW0.04022023/1HE/RAL9016</t>
  </si>
  <si>
    <t>GLUW0.04023023/1HE/RAL9016</t>
  </si>
  <si>
    <t>GLUW0.04024023/1HE/RAL9016</t>
  </si>
  <si>
    <t>GLUW0.05004008/1HE/RAL9016</t>
  </si>
  <si>
    <t>GLUW0.05005008/1HE/RAL9016</t>
  </si>
  <si>
    <t>GLUW0.05006008/1HE/RAL9016</t>
  </si>
  <si>
    <t>GLUW0.05007008/1HE/RAL9016</t>
  </si>
  <si>
    <t>GLUW0.05008008/1HE/RAL9016</t>
  </si>
  <si>
    <t>GLUW0.05009008/1HE/RAL9016</t>
  </si>
  <si>
    <t>GLUW0.05010008/1HE/RAL9016</t>
  </si>
  <si>
    <t>GLUW0.05011008/1HE/RAL9016</t>
  </si>
  <si>
    <t>GLUW0.05012008/1HE/RAL9016</t>
  </si>
  <si>
    <t>GLUW0.05013008/1HE/RAL9016</t>
  </si>
  <si>
    <t>GLUW0.05014008/1HE/RAL9016</t>
  </si>
  <si>
    <t>GLUW0.05015008/1HE/RAL9016</t>
  </si>
  <si>
    <t>GLUW0.05016008/1HE/RAL9016</t>
  </si>
  <si>
    <t>GLUW0.05017008/1HE/RAL9016</t>
  </si>
  <si>
    <t>GLUW0.05018008/1HE/RAL9016</t>
  </si>
  <si>
    <t>GLUW0.05019008/1HE/RAL9016</t>
  </si>
  <si>
    <t>GLUW0.05020008/1HE/RAL9016</t>
  </si>
  <si>
    <t>GLUW0.05021008/1HE/RAL9016</t>
  </si>
  <si>
    <t>GLUW0.05022008/1HE/RAL9016</t>
  </si>
  <si>
    <t>GLUW0.05023008/1HE/RAL9016</t>
  </si>
  <si>
    <t>GLUW0.05024008/1HE/RAL9016</t>
  </si>
  <si>
    <t>GLUW0.05004013/1HE/RAL9016</t>
  </si>
  <si>
    <t>GLUW0.05005013/1HE/RAL9016</t>
  </si>
  <si>
    <t>GLUW0.05006013/1HE/RAL9016</t>
  </si>
  <si>
    <t>GLUW0.05007013/1HE/RAL9016</t>
  </si>
  <si>
    <t>GLUW0.05008013/1HE/RAL9016</t>
  </si>
  <si>
    <t>GLUW0.05009013/1HE/RAL9016</t>
  </si>
  <si>
    <t>GLUW0.05010013/1HE/RAL9016</t>
  </si>
  <si>
    <t>GLUW0.05011013/1HE/RAL9016</t>
  </si>
  <si>
    <t>GLUW0.05012013/1HE/RAL9016</t>
  </si>
  <si>
    <t>GLUW0.05013013/1HE/RAL9016</t>
  </si>
  <si>
    <t>GLUW0.05014013/1HE/RAL9016</t>
  </si>
  <si>
    <t>GLUW0.05015013/1HE/RAL9016</t>
  </si>
  <si>
    <t>GLUW0.05016013/1HE/RAL9016</t>
  </si>
  <si>
    <t>GLUW0.05017013/1HE/RAL9016</t>
  </si>
  <si>
    <t>GLUW0.05018013/1HE/RAL9016</t>
  </si>
  <si>
    <t>GLUW0.05019013/1HE/RAL9016</t>
  </si>
  <si>
    <t>GLUW0.05020013/1HE/RAL9016</t>
  </si>
  <si>
    <t>GLUW0.05021013/1HE/RAL9016</t>
  </si>
  <si>
    <t>GLUW0.05022013/1HE/RAL9016</t>
  </si>
  <si>
    <t>GLUW0.05023013/1HE/RAL9016</t>
  </si>
  <si>
    <t>GLUW0.05024013/1HE/RAL9016</t>
  </si>
  <si>
    <t>GLUW0.05004018/1HE/RAL9016</t>
  </si>
  <si>
    <t>GLUW0.05005018/1HE/RAL9016</t>
  </si>
  <si>
    <t>GLUW0.05006018/1HE/RAL9016</t>
  </si>
  <si>
    <t>GLUW0.05007018/1HE/RAL9016</t>
  </si>
  <si>
    <t>GLUW0.05008018/1HE/RAL9016</t>
  </si>
  <si>
    <t>GLUW0.05009018/1HE/RAL9016</t>
  </si>
  <si>
    <t>GLUW0.05010018/1HE/RAL9016</t>
  </si>
  <si>
    <t>GLUW0.05011018/1HE/RAL9016</t>
  </si>
  <si>
    <t>GLUW0.05012018/1HE/RAL9016</t>
  </si>
  <si>
    <t>GLUW0.05013018/1HE/RAL9016</t>
  </si>
  <si>
    <t>GLUW0.05014018/1HE/RAL9016</t>
  </si>
  <si>
    <t>GLUW0.05015018/1HE/RAL9016</t>
  </si>
  <si>
    <t>GLUW0.05016018/1HE/RAL9016</t>
  </si>
  <si>
    <t>GLUW0.05017018/1HE/RAL9016</t>
  </si>
  <si>
    <t>GLUW0.05018018/1HE/RAL9016</t>
  </si>
  <si>
    <t>GLUW0.05019018/1HE/RAL9016</t>
  </si>
  <si>
    <t>GLUW0.05020018/1HE/RAL9016</t>
  </si>
  <si>
    <t>GLUW0.05021018/1HE/RAL9016</t>
  </si>
  <si>
    <t>GLUW0.05022018/1HE/RAL9016</t>
  </si>
  <si>
    <t>GLUW0.05023018/1HE/RAL9016</t>
  </si>
  <si>
    <t>GLUW0.05024018/1HE/RAL9016</t>
  </si>
  <si>
    <t>GLUW0.05004023/1HE/RAL9016</t>
  </si>
  <si>
    <t>GLUW0.05005023/1HE/RAL9016</t>
  </si>
  <si>
    <t>GLUW0.05006023/1HE/RAL9016</t>
  </si>
  <si>
    <t>GLUW0.05007023/1HE/RAL9016</t>
  </si>
  <si>
    <t>GLUW0.05008023/1HE/RAL9016</t>
  </si>
  <si>
    <t>GLUW0.05009023/1HE/RAL9016</t>
  </si>
  <si>
    <t>GLUW0.05010023/1HE/RAL9016</t>
  </si>
  <si>
    <t>GLUW0.05011023/1HE/RAL9016</t>
  </si>
  <si>
    <t>GLUW0.05012023/1HE/RAL9016</t>
  </si>
  <si>
    <t>GLUW0.05013023/1HE/RAL9016</t>
  </si>
  <si>
    <t>GLUW0.05014023/1HE/RAL9016</t>
  </si>
  <si>
    <t>GLUW0.05015023/1HE/RAL9016</t>
  </si>
  <si>
    <t>GLUW0.05016023/1HE/RAL9016</t>
  </si>
  <si>
    <t>GLUW0.05017023/1HE/RAL9016</t>
  </si>
  <si>
    <t>GLUW0.05018023/1HE/RAL9016</t>
  </si>
  <si>
    <t>GLUW0.05019023/1HE/RAL9016</t>
  </si>
  <si>
    <t>GLUW0.05020023/1HE/RAL9016</t>
  </si>
  <si>
    <t>GLUW0.05021023/1HE/RAL9016</t>
  </si>
  <si>
    <t>GLUW0.05022023/1HE/RAL9016</t>
  </si>
  <si>
    <t>GLUW0.05023023/1HE/RAL9016</t>
  </si>
  <si>
    <t>GLUW0.05024023/1HE/RAL9016</t>
  </si>
  <si>
    <t>Т подачи</t>
  </si>
  <si>
    <t>Т обратки</t>
  </si>
  <si>
    <t>Т в помещении</t>
  </si>
  <si>
    <t>dT=50</t>
  </si>
  <si>
    <t>Стандартный белый цвет</t>
  </si>
  <si>
    <t>RAL9016 полуматовый</t>
  </si>
  <si>
    <t>Нестандартный цвет</t>
  </si>
  <si>
    <t>RALxxxx</t>
  </si>
  <si>
    <t>Розничный прайс-лист, руб.</t>
  </si>
  <si>
    <t>Напольные конвекторы Gekon LeveL Floor</t>
  </si>
  <si>
    <t>Настенные конвекторы Gekon LeveL Wall</t>
  </si>
  <si>
    <t>GLUF0.00804013</t>
  </si>
  <si>
    <t>GLUF0.00805013</t>
  </si>
  <si>
    <t>GLUF0.00806013</t>
  </si>
  <si>
    <t>GLUF0.00807013</t>
  </si>
  <si>
    <t>GLUF0.00808013</t>
  </si>
  <si>
    <t>GLUF0.00809013</t>
  </si>
  <si>
    <t>GLUF0.00810013</t>
  </si>
  <si>
    <t>GLUF0.00811013</t>
  </si>
  <si>
    <t>GLUF0.00812013</t>
  </si>
  <si>
    <t>GLUF0.00813013</t>
  </si>
  <si>
    <t>GLUF0.00814013</t>
  </si>
  <si>
    <t>GLUF0.00815013</t>
  </si>
  <si>
    <t>GLUF0.00816013</t>
  </si>
  <si>
    <t>GLUF0.00817013</t>
  </si>
  <si>
    <t>GLUF0.00818013</t>
  </si>
  <si>
    <t>GLUF0.00819013</t>
  </si>
  <si>
    <t>GLUF0.00820013</t>
  </si>
  <si>
    <t>GLUF0.00821013</t>
  </si>
  <si>
    <t>GLUF0.00822013</t>
  </si>
  <si>
    <t>GLUF0.00823013</t>
  </si>
  <si>
    <t>GLUF0.00824013</t>
  </si>
  <si>
    <t>GLUF0.00804018</t>
  </si>
  <si>
    <t>GLUF0.00805018</t>
  </si>
  <si>
    <t>GLUF0.00806018</t>
  </si>
  <si>
    <t>GLUF0.00807018</t>
  </si>
  <si>
    <t>GLUF0.00808018</t>
  </si>
  <si>
    <t>GLUF0.00809018</t>
  </si>
  <si>
    <t>GLUF0.00810018</t>
  </si>
  <si>
    <t>GLUF0.00811018</t>
  </si>
  <si>
    <t>GLUF0.00812018</t>
  </si>
  <si>
    <t>GLUF0.00813018</t>
  </si>
  <si>
    <t>GLUF0.00814018</t>
  </si>
  <si>
    <t>GLUF0.00815018</t>
  </si>
  <si>
    <t>GLUF0.00816018</t>
  </si>
  <si>
    <t>GLUF0.00817018</t>
  </si>
  <si>
    <t>GLUF0.00818018</t>
  </si>
  <si>
    <t>GLUF0.00819018</t>
  </si>
  <si>
    <t>GLUF0.00820018</t>
  </si>
  <si>
    <t>GLUF0.00821018</t>
  </si>
  <si>
    <t>GLUF0.00822018</t>
  </si>
  <si>
    <t>GLUF0.00823018</t>
  </si>
  <si>
    <t>GLUF0.00824018</t>
  </si>
  <si>
    <t>GLUF0.00804023</t>
  </si>
  <si>
    <t>GLUF0.00805023</t>
  </si>
  <si>
    <t>GLUF0.00806023</t>
  </si>
  <si>
    <t>GLUF0.00807023</t>
  </si>
  <si>
    <t>GLUF0.00808023</t>
  </si>
  <si>
    <t>GLUF0.00809023</t>
  </si>
  <si>
    <t>GLUF0.00810023</t>
  </si>
  <si>
    <t>GLUF0.00811023</t>
  </si>
  <si>
    <t>GLUF0.00812023</t>
  </si>
  <si>
    <t>GLUF0.00813023</t>
  </si>
  <si>
    <t>GLUF0.00814023</t>
  </si>
  <si>
    <t>GLUF0.00815023</t>
  </si>
  <si>
    <t>GLUF0.00816023</t>
  </si>
  <si>
    <t>GLUF0.00817023</t>
  </si>
  <si>
    <t>GLUF0.00818023</t>
  </si>
  <si>
    <t>GLUF0.00819023</t>
  </si>
  <si>
    <t>GLUF0.00820023</t>
  </si>
  <si>
    <t>GLUF0.00821023</t>
  </si>
  <si>
    <t>GLUF0.00822023</t>
  </si>
  <si>
    <t>GLUF0.00823023</t>
  </si>
  <si>
    <t>GLUF0.00824023</t>
  </si>
  <si>
    <t>GLUF0.01304013</t>
  </si>
  <si>
    <t>GLUF0.01305013</t>
  </si>
  <si>
    <t>GLUF0.01306013</t>
  </si>
  <si>
    <t>GLUF0.01307013</t>
  </si>
  <si>
    <t>GLUF0.01308013</t>
  </si>
  <si>
    <t>GLUF0.01309013</t>
  </si>
  <si>
    <t>GLUF0.01310013</t>
  </si>
  <si>
    <t>GLUF0.01311013</t>
  </si>
  <si>
    <t>GLUF0.01312013</t>
  </si>
  <si>
    <t>GLUF0.01313013</t>
  </si>
  <si>
    <t>GLUF0.01314013</t>
  </si>
  <si>
    <t>GLUF0.01315013</t>
  </si>
  <si>
    <t>GLUF0.01316013</t>
  </si>
  <si>
    <t>GLUF0.01317013</t>
  </si>
  <si>
    <t>GLUF0.01318013</t>
  </si>
  <si>
    <t>GLUF0.01319013</t>
  </si>
  <si>
    <t>GLUF0.01320013</t>
  </si>
  <si>
    <t>GLUF0.01321013</t>
  </si>
  <si>
    <t>GLUF0.01322013</t>
  </si>
  <si>
    <t>GLUF0.01323013</t>
  </si>
  <si>
    <t>GLUF0.01324013</t>
  </si>
  <si>
    <t>GLUF0.01304018</t>
  </si>
  <si>
    <t>GLUF0.01305018</t>
  </si>
  <si>
    <t>GLUF0.01306018</t>
  </si>
  <si>
    <t>GLUF0.01307018</t>
  </si>
  <si>
    <t>GLUF0.01308018</t>
  </si>
  <si>
    <t>GLUF0.01309018</t>
  </si>
  <si>
    <t>GLUF0.01310018</t>
  </si>
  <si>
    <t>GLUF0.01311018</t>
  </si>
  <si>
    <t>GLUF0.01312018</t>
  </si>
  <si>
    <t>GLUF0.01313018</t>
  </si>
  <si>
    <t>GLUF0.01314018</t>
  </si>
  <si>
    <t>GLUF0.01315018</t>
  </si>
  <si>
    <t>GLUF0.01316018</t>
  </si>
  <si>
    <t>GLUF0.01317018</t>
  </si>
  <si>
    <t>GLUF0.01318018</t>
  </si>
  <si>
    <t>GLUF0.01319018</t>
  </si>
  <si>
    <t>GLUF0.01320018</t>
  </si>
  <si>
    <t>GLUF0.01321018</t>
  </si>
  <si>
    <t>GLUF0.01322018</t>
  </si>
  <si>
    <t>GLUF0.01323018</t>
  </si>
  <si>
    <t>GLUF0.01324018</t>
  </si>
  <si>
    <t>GLUF0.01304023</t>
  </si>
  <si>
    <t>GLUF0.01305023</t>
  </si>
  <si>
    <t>GLUF0.01306023</t>
  </si>
  <si>
    <t>GLUF0.01307023</t>
  </si>
  <si>
    <t>GLUF0.01308023</t>
  </si>
  <si>
    <t>GLUF0.01309023</t>
  </si>
  <si>
    <t>GLUF0.01310023</t>
  </si>
  <si>
    <t>GLUF0.01311023</t>
  </si>
  <si>
    <t>GLUF0.01312023</t>
  </si>
  <si>
    <t>GLUF0.01313023</t>
  </si>
  <si>
    <t>GLUF0.01314023</t>
  </si>
  <si>
    <t>GLUF0.01315023</t>
  </si>
  <si>
    <t>GLUF0.01316023</t>
  </si>
  <si>
    <t>GLUF0.01317023</t>
  </si>
  <si>
    <t>GLUF0.01318023</t>
  </si>
  <si>
    <t>GLUF0.01319023</t>
  </si>
  <si>
    <t>GLUF0.01320023</t>
  </si>
  <si>
    <t>GLUF0.01321023</t>
  </si>
  <si>
    <t>GLUF0.01322023</t>
  </si>
  <si>
    <t>GLUF0.01323023</t>
  </si>
  <si>
    <t>GLUF0.01324023</t>
  </si>
  <si>
    <t>GLUF0.01804013</t>
  </si>
  <si>
    <t>GLUF0.01805013</t>
  </si>
  <si>
    <t>GLUF0.01806013</t>
  </si>
  <si>
    <t>GLUF0.01807013</t>
  </si>
  <si>
    <t>GLUF0.01808013</t>
  </si>
  <si>
    <t>GLUF0.01809013</t>
  </si>
  <si>
    <t>GLUF0.01810013</t>
  </si>
  <si>
    <t>GLUF0.01811013</t>
  </si>
  <si>
    <t>GLUF0.01812013</t>
  </si>
  <si>
    <t>GLUF0.01813013</t>
  </si>
  <si>
    <t>GLUF0.01814013</t>
  </si>
  <si>
    <t>GLUF0.01815013</t>
  </si>
  <si>
    <t>GLUF0.01816013</t>
  </si>
  <si>
    <t>GLUF0.01817013</t>
  </si>
  <si>
    <t>GLUF0.01818013</t>
  </si>
  <si>
    <t>GLUF0.01819013</t>
  </si>
  <si>
    <t>GLUF0.01820013</t>
  </si>
  <si>
    <t>GLUF0.01821013</t>
  </si>
  <si>
    <t>GLUF0.01822013</t>
  </si>
  <si>
    <t>GLUF0.01823013</t>
  </si>
  <si>
    <t>GLUF0.01824013</t>
  </si>
  <si>
    <t>GLUF0.01804018</t>
  </si>
  <si>
    <t>GLUF0.01805018</t>
  </si>
  <si>
    <t>GLUF0.01806018</t>
  </si>
  <si>
    <t>GLUF0.01807018</t>
  </si>
  <si>
    <t>GLUF0.01808018</t>
  </si>
  <si>
    <t>GLUF0.01809018</t>
  </si>
  <si>
    <t>GLUF0.01810018</t>
  </si>
  <si>
    <t>GLUF0.01811018</t>
  </si>
  <si>
    <t>GLUF0.01812018</t>
  </si>
  <si>
    <t>GLUF0.01813018</t>
  </si>
  <si>
    <t>GLUF0.01814018</t>
  </si>
  <si>
    <t>GLUF0.01815018</t>
  </si>
  <si>
    <t>GLUF0.01816018</t>
  </si>
  <si>
    <t>GLUF0.01817018</t>
  </si>
  <si>
    <t>GLUF0.01818018</t>
  </si>
  <si>
    <t>GLUF0.01819018</t>
  </si>
  <si>
    <t>GLUF0.01820018</t>
  </si>
  <si>
    <t>GLUF0.01821018</t>
  </si>
  <si>
    <t>GLUF0.01822018</t>
  </si>
  <si>
    <t>GLUF0.01823018</t>
  </si>
  <si>
    <t>GLUF0.01824018</t>
  </si>
  <si>
    <t>GLUF0.01804023</t>
  </si>
  <si>
    <t>GLUF0.01805023</t>
  </si>
  <si>
    <t>GLUF0.01806023</t>
  </si>
  <si>
    <t>GLUF0.01807023</t>
  </si>
  <si>
    <t>GLUF0.01808023</t>
  </si>
  <si>
    <t>GLUF0.01809023</t>
  </si>
  <si>
    <t>GLUF0.01810023</t>
  </si>
  <si>
    <t>GLUF0.01811023</t>
  </si>
  <si>
    <t>GLUF0.01812023</t>
  </si>
  <si>
    <t>GLUF0.01813023</t>
  </si>
  <si>
    <t>GLUF0.01814023</t>
  </si>
  <si>
    <t>GLUF0.01815023</t>
  </si>
  <si>
    <t>GLUF0.01816023</t>
  </si>
  <si>
    <t>GLUF0.01817023</t>
  </si>
  <si>
    <t>GLUF0.01818023</t>
  </si>
  <si>
    <t>GLUF0.01819023</t>
  </si>
  <si>
    <t>GLUF0.01820023</t>
  </si>
  <si>
    <t>GLUF0.01821023</t>
  </si>
  <si>
    <t>GLUF0.01822023</t>
  </si>
  <si>
    <t>GLUF0.01823023</t>
  </si>
  <si>
    <t>GLUF0.01824023</t>
  </si>
  <si>
    <t>GLUF0.02304013</t>
  </si>
  <si>
    <t>GLUF0.02305013</t>
  </si>
  <si>
    <t>GLUF0.02306013</t>
  </si>
  <si>
    <t>GLUF0.02307013</t>
  </si>
  <si>
    <t>GLUF0.02308013</t>
  </si>
  <si>
    <t>GLUF0.02309013</t>
  </si>
  <si>
    <t>GLUF0.02310013</t>
  </si>
  <si>
    <t>GLUF0.02311013</t>
  </si>
  <si>
    <t>GLUF0.02312013</t>
  </si>
  <si>
    <t>GLUF0.02313013</t>
  </si>
  <si>
    <t>GLUF0.02314013</t>
  </si>
  <si>
    <t>GLUF0.02315013</t>
  </si>
  <si>
    <t>GLUF0.02316013</t>
  </si>
  <si>
    <t>GLUF0.02317013</t>
  </si>
  <si>
    <t>GLUF0.02318013</t>
  </si>
  <si>
    <t>GLUF0.02319013</t>
  </si>
  <si>
    <t>GLUF0.02320013</t>
  </si>
  <si>
    <t>GLUF0.02321013</t>
  </si>
  <si>
    <t>GLUF0.02322013</t>
  </si>
  <si>
    <t>GLUF0.02323013</t>
  </si>
  <si>
    <t>GLUF0.02324013</t>
  </si>
  <si>
    <t>GLUF0.02304018</t>
  </si>
  <si>
    <t>GLUF0.02305018</t>
  </si>
  <si>
    <t>GLUF0.02306018</t>
  </si>
  <si>
    <t>GLUF0.02307018</t>
  </si>
  <si>
    <t>GLUF0.02308018</t>
  </si>
  <si>
    <t>GLUF0.02309018</t>
  </si>
  <si>
    <t>GLUF0.02310018</t>
  </si>
  <si>
    <t>GLUF0.02311018</t>
  </si>
  <si>
    <t>GLUF0.02312018</t>
  </si>
  <si>
    <t>GLUF0.02313018</t>
  </si>
  <si>
    <t>GLUF0.02314018</t>
  </si>
  <si>
    <t>GLUF0.02315018</t>
  </si>
  <si>
    <t>GLUF0.02316018</t>
  </si>
  <si>
    <t>GLUF0.02317018</t>
  </si>
  <si>
    <t>GLUF0.02318018</t>
  </si>
  <si>
    <t>GLUF0.02319018</t>
  </si>
  <si>
    <t>GLUF0.02320018</t>
  </si>
  <si>
    <t>GLUF0.02321018</t>
  </si>
  <si>
    <t>GLUF0.02322018</t>
  </si>
  <si>
    <t>GLUF0.02323018</t>
  </si>
  <si>
    <t>GLUF0.02324018</t>
  </si>
  <si>
    <t>GLUF0.02304023</t>
  </si>
  <si>
    <t>GLUF0.02305023</t>
  </si>
  <si>
    <t>GLUF0.02306023</t>
  </si>
  <si>
    <t>GLUF0.02307023</t>
  </si>
  <si>
    <t>GLUF0.02308023</t>
  </si>
  <si>
    <t>GLUF0.02309023</t>
  </si>
  <si>
    <t>GLUF0.02310023</t>
  </si>
  <si>
    <t>GLUF0.02311023</t>
  </si>
  <si>
    <t>GLUF0.02312023</t>
  </si>
  <si>
    <t>GLUF0.02313023</t>
  </si>
  <si>
    <t>GLUF0.02314023</t>
  </si>
  <si>
    <t>GLUF0.02315023</t>
  </si>
  <si>
    <t>GLUF0.02316023</t>
  </si>
  <si>
    <t>GLUF0.02317023</t>
  </si>
  <si>
    <t>GLUF0.02318023</t>
  </si>
  <si>
    <t>GLUF0.02319023</t>
  </si>
  <si>
    <t>GLUF0.02320023</t>
  </si>
  <si>
    <t>GLUF0.02321023</t>
  </si>
  <si>
    <t>GLUF0.02322023</t>
  </si>
  <si>
    <t>GLUF0.02323023</t>
  </si>
  <si>
    <t>GLUF0.02324023</t>
  </si>
  <si>
    <t>GLUF0.02804013</t>
  </si>
  <si>
    <t>GLUF0.02805013</t>
  </si>
  <si>
    <t>GLUF0.02806013</t>
  </si>
  <si>
    <t>GLUF0.02807013</t>
  </si>
  <si>
    <t>GLUF0.02808013</t>
  </si>
  <si>
    <t>GLUF0.02809013</t>
  </si>
  <si>
    <t>GLUF0.02810013</t>
  </si>
  <si>
    <t>GLUF0.02811013</t>
  </si>
  <si>
    <t>GLUF0.02812013</t>
  </si>
  <si>
    <t>GLUF0.02813013</t>
  </si>
  <si>
    <t>GLUF0.02814013</t>
  </si>
  <si>
    <t>GLUF0.02815013</t>
  </si>
  <si>
    <t>GLUF0.02816013</t>
  </si>
  <si>
    <t>GLUF0.02817013</t>
  </si>
  <si>
    <t>GLUF0.02818013</t>
  </si>
  <si>
    <t>GLUF0.02819013</t>
  </si>
  <si>
    <t>GLUF0.02820013</t>
  </si>
  <si>
    <t>GLUF0.02821013</t>
  </si>
  <si>
    <t>GLUF0.02822013</t>
  </si>
  <si>
    <t>GLUF0.02823013</t>
  </si>
  <si>
    <t>GLUF0.02824013</t>
  </si>
  <si>
    <t>GLUF0.02804018</t>
  </si>
  <si>
    <t>GLUF0.02805018</t>
  </si>
  <si>
    <t>GLUF0.02806018</t>
  </si>
  <si>
    <t>GLUF0.02807018</t>
  </si>
  <si>
    <t>GLUF0.02808018</t>
  </si>
  <si>
    <t>GLUF0.02809018</t>
  </si>
  <si>
    <t>GLUF0.02810018</t>
  </si>
  <si>
    <t>GLUF0.02811018</t>
  </si>
  <si>
    <t>GLUF0.02812018</t>
  </si>
  <si>
    <t>GLUF0.02813018</t>
  </si>
  <si>
    <t>GLUF0.02814018</t>
  </si>
  <si>
    <t>GLUF0.02815018</t>
  </si>
  <si>
    <t>GLUF0.02816018</t>
  </si>
  <si>
    <t>GLUF0.02817018</t>
  </si>
  <si>
    <t>GLUF0.02818018</t>
  </si>
  <si>
    <t>GLUF0.02819018</t>
  </si>
  <si>
    <t>GLUF0.02820018</t>
  </si>
  <si>
    <t>GLUF0.02821018</t>
  </si>
  <si>
    <t>GLUF0.02822018</t>
  </si>
  <si>
    <t>GLUF0.02823018</t>
  </si>
  <si>
    <t>GLUF0.02824018</t>
  </si>
  <si>
    <t>GLUF0.02804023</t>
  </si>
  <si>
    <t>GLUF0.02805023</t>
  </si>
  <si>
    <t>GLUF0.02806023</t>
  </si>
  <si>
    <t>GLUF0.02807023</t>
  </si>
  <si>
    <t>GLUF0.02808023</t>
  </si>
  <si>
    <t>GLUF0.02809023</t>
  </si>
  <si>
    <t>GLUF0.02810023</t>
  </si>
  <si>
    <t>GLUF0.02811023</t>
  </si>
  <si>
    <t>GLUF0.02812023</t>
  </si>
  <si>
    <t>GLUF0.02813023</t>
  </si>
  <si>
    <t>GLUF0.02814023</t>
  </si>
  <si>
    <t>GLUF0.02815023</t>
  </si>
  <si>
    <t>GLUF0.02816023</t>
  </si>
  <si>
    <t>GLUF0.02817023</t>
  </si>
  <si>
    <t>GLUF0.02818023</t>
  </si>
  <si>
    <t>GLUF0.02819023</t>
  </si>
  <si>
    <t>GLUF0.02820023</t>
  </si>
  <si>
    <t>GLUF0.02821023</t>
  </si>
  <si>
    <t>GLUF0.02822023</t>
  </si>
  <si>
    <t>GLUF0.02823023</t>
  </si>
  <si>
    <t>GLUF0.02824023</t>
  </si>
  <si>
    <t>GLUF0.03504013</t>
  </si>
  <si>
    <t>GLUF0.03505013</t>
  </si>
  <si>
    <t>GLUF0.03506013</t>
  </si>
  <si>
    <t>GLUF0.03507013</t>
  </si>
  <si>
    <t>GLUF0.03508013</t>
  </si>
  <si>
    <t>GLUF0.03509013</t>
  </si>
  <si>
    <t>GLUF0.03510013</t>
  </si>
  <si>
    <t>GLUF0.03511013</t>
  </si>
  <si>
    <t>GLUF0.03512013</t>
  </si>
  <si>
    <t>GLUF0.03513013</t>
  </si>
  <si>
    <t>GLUF0.03514013</t>
  </si>
  <si>
    <t>GLUF0.03515013</t>
  </si>
  <si>
    <t>GLUF0.03516013</t>
  </si>
  <si>
    <t>GLUF0.03517013</t>
  </si>
  <si>
    <t>GLUF0.03518013</t>
  </si>
  <si>
    <t>GLUF0.03519013</t>
  </si>
  <si>
    <t>GLUF0.03520013</t>
  </si>
  <si>
    <t>GLUF0.03521013</t>
  </si>
  <si>
    <t>GLUF0.03522013</t>
  </si>
  <si>
    <t>GLUF0.03523013</t>
  </si>
  <si>
    <t>GLUF0.03524013</t>
  </si>
  <si>
    <t>GLUF0.03504018</t>
  </si>
  <si>
    <t>GLUF0.03505018</t>
  </si>
  <si>
    <t>GLUF0.03506018</t>
  </si>
  <si>
    <t>GLUF0.03507018</t>
  </si>
  <si>
    <t>GLUF0.03508018</t>
  </si>
  <si>
    <t>GLUF0.03509018</t>
  </si>
  <si>
    <t>GLUF0.03510018</t>
  </si>
  <si>
    <t>GLUF0.03511018</t>
  </si>
  <si>
    <t>GLUF0.03512018</t>
  </si>
  <si>
    <t>GLUF0.03513018</t>
  </si>
  <si>
    <t>GLUF0.03514018</t>
  </si>
  <si>
    <t>GLUF0.03515018</t>
  </si>
  <si>
    <t>GLUF0.03516018</t>
  </si>
  <si>
    <t>GLUF0.03517018</t>
  </si>
  <si>
    <t>GLUF0.03518018</t>
  </si>
  <si>
    <t>GLUF0.03519018</t>
  </si>
  <si>
    <t>GLUF0.03520018</t>
  </si>
  <si>
    <t>GLUF0.03521018</t>
  </si>
  <si>
    <t>GLUF0.03522018</t>
  </si>
  <si>
    <t>GLUF0.03523018</t>
  </si>
  <si>
    <t>GLUF0.03524018</t>
  </si>
  <si>
    <t>GLUF0.03504023</t>
  </si>
  <si>
    <t>GLUF0.03505023</t>
  </si>
  <si>
    <t>GLUF0.03506023</t>
  </si>
  <si>
    <t>GLUF0.03507023</t>
  </si>
  <si>
    <t>GLUF0.03508023</t>
  </si>
  <si>
    <t>GLUF0.03509023</t>
  </si>
  <si>
    <t>GLUF0.03510023</t>
  </si>
  <si>
    <t>GLUF0.03511023</t>
  </si>
  <si>
    <t>GLUF0.03512023</t>
  </si>
  <si>
    <t>GLUF0.03513023</t>
  </si>
  <si>
    <t>GLUF0.03514023</t>
  </si>
  <si>
    <t>GLUF0.03515023</t>
  </si>
  <si>
    <t>GLUF0.03516023</t>
  </si>
  <si>
    <t>GLUF0.03517023</t>
  </si>
  <si>
    <t>GLUF0.03518023</t>
  </si>
  <si>
    <t>GLUF0.03519023</t>
  </si>
  <si>
    <t>GLUF0.03520023</t>
  </si>
  <si>
    <t>GLUF0.03521023</t>
  </si>
  <si>
    <t>GLUF0.03522023</t>
  </si>
  <si>
    <t>GLUF0.03523023</t>
  </si>
  <si>
    <t>GLUF0.03524023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</si>
</sst>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\ _₽_-;\-* #,##0\ _₽_-;_-* &quot;-&quot;??\ _₽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rgb="FFC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6"/>
      <color rgb="FF00000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u/>
      <sz val="22"/>
      <color theme="10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2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64" fontId="9" fillId="0" borderId="5" xfId="4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64" fontId="9" fillId="0" borderId="8" xfId="4" applyFont="1" applyFill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0" fillId="0" borderId="15" xfId="0" applyBorder="1"/>
    <xf numFmtId="0" fontId="0" fillId="0" borderId="24" xfId="0" applyBorder="1"/>
    <xf numFmtId="0" fontId="0" fillId="0" borderId="19" xfId="0" applyBorder="1"/>
    <xf numFmtId="0" fontId="7" fillId="0" borderId="20" xfId="0" applyFont="1" applyBorder="1" applyAlignment="1">
      <alignment horizontal="center" vertical="center" wrapText="1"/>
    </xf>
    <xf numFmtId="0" fontId="11" fillId="0" borderId="0" xfId="0" applyFont="1"/>
    <xf numFmtId="0" fontId="10" fillId="0" borderId="1" xfId="5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164" fontId="4" fillId="0" borderId="15" xfId="4" applyFont="1" applyBorder="1" applyAlignment="1">
      <alignment horizontal="center" vertical="center"/>
    </xf>
    <xf numFmtId="164" fontId="4" fillId="0" borderId="16" xfId="4" applyFont="1" applyBorder="1" applyAlignment="1">
      <alignment horizontal="center" vertical="center"/>
    </xf>
    <xf numFmtId="164" fontId="4" fillId="0" borderId="17" xfId="4" applyFont="1" applyBorder="1" applyAlignment="1">
      <alignment horizontal="center" vertical="center"/>
    </xf>
    <xf numFmtId="166" fontId="9" fillId="0" borderId="8" xfId="4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26" xfId="0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0" borderId="28" xfId="0" applyFont="1" applyBorder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166" fontId="9" fillId="2" borderId="44" xfId="4" applyNumberFormat="1" applyFont="1" applyFill="1" applyBorder="1" applyAlignment="1">
      <alignment horizontal="center" vertical="center"/>
    </xf>
    <xf numFmtId="164" fontId="9" fillId="2" borderId="5" xfId="4" applyFont="1" applyFill="1" applyBorder="1" applyAlignment="1">
      <alignment horizontal="center" vertical="center"/>
    </xf>
    <xf numFmtId="166" fontId="9" fillId="2" borderId="5" xfId="4" applyNumberFormat="1" applyFont="1" applyFill="1" applyBorder="1" applyAlignment="1">
      <alignment horizontal="center" vertical="center"/>
    </xf>
    <xf numFmtId="164" fontId="9" fillId="2" borderId="8" xfId="4" applyFont="1" applyFill="1" applyBorder="1" applyAlignment="1">
      <alignment horizontal="center" vertical="center"/>
    </xf>
    <xf numFmtId="164" fontId="9" fillId="2" borderId="11" xfId="4" applyFont="1" applyFill="1" applyBorder="1" applyAlignment="1">
      <alignment horizontal="center" vertical="center"/>
    </xf>
    <xf numFmtId="166" fontId="9" fillId="0" borderId="45" xfId="4" applyNumberFormat="1" applyFont="1" applyBorder="1" applyAlignment="1">
      <alignment horizontal="center" vertical="center"/>
    </xf>
    <xf numFmtId="166" fontId="9" fillId="0" borderId="8" xfId="4" applyNumberFormat="1" applyFont="1" applyBorder="1" applyAlignment="1">
      <alignment horizontal="center" vertical="center"/>
    </xf>
    <xf numFmtId="166" fontId="9" fillId="2" borderId="45" xfId="4" applyNumberFormat="1" applyFont="1" applyFill="1" applyBorder="1" applyAlignment="1">
      <alignment horizontal="center" vertical="center"/>
    </xf>
    <xf numFmtId="166" fontId="9" fillId="2" borderId="8" xfId="4" applyNumberFormat="1" applyFont="1" applyFill="1" applyBorder="1" applyAlignment="1">
      <alignment horizontal="center" vertical="center"/>
    </xf>
    <xf numFmtId="166" fontId="9" fillId="2" borderId="46" xfId="4" applyNumberFormat="1" applyFont="1" applyFill="1" applyBorder="1" applyAlignment="1">
      <alignment horizontal="center" vertical="center"/>
    </xf>
    <xf numFmtId="166" fontId="9" fillId="2" borderId="11" xfId="4" applyNumberFormat="1" applyFont="1" applyFill="1" applyBorder="1" applyAlignment="1">
      <alignment horizontal="center" vertical="center"/>
    </xf>
    <xf numFmtId="0" fontId="0" fillId="0" borderId="43" xfId="0" applyBorder="1"/>
    <xf numFmtId="0" fontId="7" fillId="0" borderId="14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13" fillId="0" borderId="37" xfId="5" applyFont="1" applyBorder="1" applyAlignment="1">
      <alignment horizontal="center" vertical="center"/>
    </xf>
    <xf numFmtId="0" fontId="13" fillId="0" borderId="43" xfId="5" applyFont="1" applyBorder="1" applyAlignment="1">
      <alignment horizontal="center" vertical="center"/>
    </xf>
    <xf numFmtId="0" fontId="13" fillId="0" borderId="38" xfId="5" applyFont="1" applyBorder="1" applyAlignment="1">
      <alignment horizontal="center" vertical="center"/>
    </xf>
    <xf numFmtId="0" fontId="13" fillId="0" borderId="36" xfId="5" applyFont="1" applyBorder="1" applyAlignment="1">
      <alignment horizontal="center" vertical="center"/>
    </xf>
    <xf numFmtId="0" fontId="13" fillId="0" borderId="0" xfId="5" applyFont="1" applyBorder="1" applyAlignment="1">
      <alignment horizontal="center" vertical="center"/>
    </xf>
    <xf numFmtId="0" fontId="13" fillId="0" borderId="13" xfId="5" applyFont="1" applyBorder="1" applyAlignment="1">
      <alignment horizontal="center" vertical="center"/>
    </xf>
    <xf numFmtId="0" fontId="13" fillId="0" borderId="39" xfId="5" applyFont="1" applyBorder="1" applyAlignment="1">
      <alignment horizontal="center" vertical="center"/>
    </xf>
    <xf numFmtId="0" fontId="13" fillId="0" borderId="14" xfId="5" applyFont="1" applyBorder="1" applyAlignment="1">
      <alignment horizontal="center" vertical="center"/>
    </xf>
    <xf numFmtId="0" fontId="13" fillId="0" borderId="12" xfId="5" applyFont="1" applyBorder="1" applyAlignment="1">
      <alignment horizontal="center" vertical="center"/>
    </xf>
    <xf numFmtId="0" fontId="10" fillId="0" borderId="15" xfId="5" applyFill="1" applyBorder="1" applyAlignment="1">
      <alignment horizontal="center" vertical="center" wrapText="1"/>
    </xf>
    <xf numFmtId="0" fontId="10" fillId="0" borderId="16" xfId="5" applyFill="1" applyBorder="1" applyAlignment="1">
      <alignment horizontal="center" vertical="center" wrapText="1"/>
    </xf>
    <xf numFmtId="0" fontId="10" fillId="0" borderId="17" xfId="5" applyFill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/>
    </xf>
    <xf numFmtId="0" fontId="7" fillId="2" borderId="30" xfId="0" applyFont="1" applyFill="1" applyBorder="1" applyAlignment="1">
      <alignment horizontal="center"/>
    </xf>
    <xf numFmtId="0" fontId="7" fillId="2" borderId="31" xfId="0" applyFont="1" applyFill="1" applyBorder="1" applyAlignment="1">
      <alignment horizontal="center"/>
    </xf>
    <xf numFmtId="0" fontId="14" fillId="0" borderId="43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</cellXfs>
  <cellStyles count="6">
    <cellStyle name="Гиперссылка" xfId="5" builtinId="8"/>
    <cellStyle name="Обычный" xfId="0" builtinId="0"/>
    <cellStyle name="Обычный 2" xfId="1" xr:uid="{00000000-0005-0000-0000-000002000000}"/>
    <cellStyle name="Финансовый" xfId="4" builtinId="3"/>
    <cellStyle name="Финансовый 2" xfId="2" xr:uid="{00000000-0005-0000-0000-000004000000}"/>
    <cellStyle name="Финансовый 3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hyperlink" Target="https://gekon.pro/" TargetMode="External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emf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jpeg"/><Relationship Id="rId9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3" Type="http://schemas.openxmlformats.org/officeDocument/2006/relationships/hyperlink" Target="https://gekon.pro/" TargetMode="External"/><Relationship Id="rId7" Type="http://schemas.openxmlformats.org/officeDocument/2006/relationships/image" Target="../media/image15.png"/><Relationship Id="rId2" Type="http://schemas.openxmlformats.org/officeDocument/2006/relationships/image" Target="../media/image2.png"/><Relationship Id="rId1" Type="http://schemas.openxmlformats.org/officeDocument/2006/relationships/image" Target="../media/image12.png"/><Relationship Id="rId6" Type="http://schemas.openxmlformats.org/officeDocument/2006/relationships/image" Target="../media/image14.jpeg"/><Relationship Id="rId5" Type="http://schemas.openxmlformats.org/officeDocument/2006/relationships/image" Target="../media/image13.jpeg"/><Relationship Id="rId4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10" Type="http://schemas.openxmlformats.org/officeDocument/2006/relationships/image" Target="../media/image26.png"/><Relationship Id="rId4" Type="http://schemas.openxmlformats.org/officeDocument/2006/relationships/image" Target="../media/image20.png"/><Relationship Id="rId9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446087</xdr:colOff>
      <xdr:row>162</xdr:row>
      <xdr:rowOff>104775</xdr:rowOff>
    </xdr:from>
    <xdr:to>
      <xdr:col>8</xdr:col>
      <xdr:colOff>830262</xdr:colOff>
      <xdr:row>183</xdr:row>
      <xdr:rowOff>11906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8F09320C-0ECC-AA3B-97CD-A6080693E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4" r="324"/>
        <a:stretch/>
      </xdr:blipFill>
      <xdr:spPr bwMode="auto">
        <a:xfrm>
          <a:off x="446087" y="29679900"/>
          <a:ext cx="17251363" cy="37409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0</xdr:col>
      <xdr:colOff>54429</xdr:colOff>
      <xdr:row>7</xdr:row>
      <xdr:rowOff>42342</xdr:rowOff>
    </xdr:from>
    <xdr:to>
      <xdr:col>7</xdr:col>
      <xdr:colOff>1374321</xdr:colOff>
      <xdr:row>12</xdr:row>
      <xdr:rowOff>95249</xdr:rowOff>
    </xdr:to>
    <xdr:sp macro="" textlink="">
      <xdr:nvSpPr>
        <xdr:cNvPr id="2" name="Text Box 16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4429" y="1375842"/>
          <a:ext cx="15978867" cy="1005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ctr" upright="1"/>
        <a:lstStyle/>
        <a:p>
          <a:pPr algn="ctr" rtl="1">
            <a:defRPr sz="1000"/>
          </a:pPr>
          <a:r>
            <a:rPr lang="ru-RU" sz="2800" b="1" i="0" strike="noStrike">
              <a:solidFill>
                <a:srgbClr val="000000"/>
              </a:solidFill>
              <a:latin typeface="+mn-lt"/>
              <a:cs typeface="Times New Roman"/>
            </a:rPr>
            <a:t> Настенные</a:t>
          </a:r>
          <a:r>
            <a:rPr lang="ru-RU" sz="2800" b="1" i="0" strike="noStrike" baseline="0">
              <a:solidFill>
                <a:srgbClr val="000000"/>
              </a:solidFill>
              <a:latin typeface="+mn-lt"/>
              <a:cs typeface="Times New Roman"/>
            </a:rPr>
            <a:t> медно-алюминиевые конвекторы </a:t>
          </a:r>
          <a:r>
            <a:rPr lang="ru-RU" sz="2800" b="1" i="0" strike="noStrike">
              <a:solidFill>
                <a:srgbClr val="000000"/>
              </a:solidFill>
              <a:latin typeface="+mn-lt"/>
              <a:cs typeface="Times New Roman"/>
            </a:rPr>
            <a:t>отопления</a:t>
          </a:r>
          <a:r>
            <a:rPr lang="en-US" sz="2800" b="1" i="0" strike="noStrike" baseline="0">
              <a:solidFill>
                <a:srgbClr val="000000"/>
              </a:solidFill>
              <a:latin typeface="+mn-lt"/>
              <a:cs typeface="Times New Roman"/>
            </a:rPr>
            <a:t> </a:t>
          </a:r>
          <a:r>
            <a:rPr lang="en-US" sz="2800" b="1" i="0" strike="noStrike">
              <a:solidFill>
                <a:srgbClr val="000000"/>
              </a:solidFill>
              <a:latin typeface="+mn-lt"/>
              <a:cs typeface="Times New Roman"/>
            </a:rPr>
            <a:t>Gekon Level</a:t>
          </a:r>
          <a:r>
            <a:rPr lang="en-US" sz="2800" b="1" i="0" strike="noStrike" baseline="0">
              <a:solidFill>
                <a:srgbClr val="000000"/>
              </a:solidFill>
              <a:latin typeface="+mn-lt"/>
              <a:cs typeface="Times New Roman"/>
            </a:rPr>
            <a:t> Wall</a:t>
          </a:r>
          <a:endParaRPr lang="ru-RU" sz="2800" b="1" i="0" strike="noStrike">
            <a:solidFill>
              <a:srgbClr val="000000"/>
            </a:solidFill>
            <a:latin typeface="+mn-lt"/>
            <a:cs typeface="Times New Roman"/>
          </a:endParaRPr>
        </a:p>
      </xdr:txBody>
    </xdr:sp>
    <xdr:clientData/>
  </xdr:twoCellAnchor>
  <xdr:twoCellAnchor>
    <xdr:from>
      <xdr:col>2</xdr:col>
      <xdr:colOff>1143000</xdr:colOff>
      <xdr:row>14</xdr:row>
      <xdr:rowOff>159367</xdr:rowOff>
    </xdr:from>
    <xdr:to>
      <xdr:col>8</xdr:col>
      <xdr:colOff>1374321</xdr:colOff>
      <xdr:row>41</xdr:row>
      <xdr:rowOff>149679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62975" y="2826367"/>
          <a:ext cx="8918121" cy="5133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Gekon Level Wall </a:t>
          </a:r>
          <a:r>
            <a:rPr lang="ru-RU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настенные конвекторы с медно-алюминиевым теплообменником — решение для отопления любых типов помещений. </a:t>
          </a:r>
        </a:p>
        <a:p>
          <a:r>
            <a:rPr lang="ru-RU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 общей сложности модельный ряд включает в себя более 370 типоразмеров, начиная от 8 см в глубину</a:t>
          </a:r>
          <a:r>
            <a:rPr lang="ru-RU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 40 см в длину.</a:t>
          </a:r>
        </a:p>
        <a:p>
          <a:endParaRPr lang="ru-RU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Все элементы конструкции Gekon Level изготавливаются на нашем собственном производстве по современным технологиям с использованием новейших станков. Все стыковые грибы конвектора практически не видны после сборки и окрашивания благодаря особым методам производства.</a:t>
          </a:r>
        </a:p>
        <a:p>
          <a:endParaRPr lang="ru-RU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Стандартно приборы выполнены в полуматовом</a:t>
          </a:r>
          <a:r>
            <a:rPr lang="ru-RU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белом цвете </a:t>
          </a:r>
          <a:r>
            <a:rPr lang="en-US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RAL9016. </a:t>
          </a:r>
          <a:r>
            <a:rPr lang="ru-RU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По вашему</a:t>
          </a:r>
          <a:r>
            <a:rPr lang="ru-RU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запросу конвекторы могут быть окрашены практически в любые цвета - от классических гладких поверхностей по палитре </a:t>
          </a:r>
          <a:r>
            <a:rPr lang="en-US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RAL </a:t>
          </a:r>
          <a:r>
            <a:rPr lang="ru-RU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до текстурированных фактурных покрытий из серий металлик, песок, кварц и др.</a:t>
          </a:r>
          <a:endParaRPr lang="ru-RU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0</xdr:col>
      <xdr:colOff>118461</xdr:colOff>
      <xdr:row>65</xdr:row>
      <xdr:rowOff>132414</xdr:rowOff>
    </xdr:from>
    <xdr:to>
      <xdr:col>1</xdr:col>
      <xdr:colOff>1916906</xdr:colOff>
      <xdr:row>67</xdr:row>
      <xdr:rowOff>75414</xdr:rowOff>
    </xdr:to>
    <xdr:sp macro="" textlink="">
      <xdr:nvSpPr>
        <xdr:cNvPr id="4" name="Text Box 16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18461" y="12514914"/>
          <a:ext cx="4429726" cy="3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ctr" upright="1"/>
        <a:lstStyle/>
        <a:p>
          <a:pPr algn="l" rtl="1">
            <a:defRPr sz="1000"/>
          </a:pPr>
          <a:r>
            <a:rPr lang="ru-RU" sz="1600" b="1" i="0" strike="noStrike">
              <a:solidFill>
                <a:srgbClr val="000000"/>
              </a:solidFill>
              <a:latin typeface="+mn-lt"/>
              <a:ea typeface="+mn-ea"/>
              <a:cs typeface="Times New Roman"/>
            </a:rPr>
            <a:t>Стандартная комплектация прибора:</a:t>
          </a:r>
        </a:p>
      </xdr:txBody>
    </xdr:sp>
    <xdr:clientData/>
  </xdr:twoCellAnchor>
  <xdr:twoCellAnchor>
    <xdr:from>
      <xdr:col>0</xdr:col>
      <xdr:colOff>204106</xdr:colOff>
      <xdr:row>43</xdr:row>
      <xdr:rowOff>112205</xdr:rowOff>
    </xdr:from>
    <xdr:to>
      <xdr:col>5</xdr:col>
      <xdr:colOff>841854</xdr:colOff>
      <xdr:row>61</xdr:row>
      <xdr:rowOff>178593</xdr:rowOff>
    </xdr:to>
    <xdr:grpSp>
      <xdr:nvGrpSpPr>
        <xdr:cNvPr id="5" name="Групп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204106" y="8303705"/>
          <a:ext cx="12431430" cy="3495388"/>
          <a:chOff x="204106" y="8344532"/>
          <a:chExt cx="12380712" cy="3289981"/>
        </a:xfrm>
      </xdr:grpSpPr>
      <xdr:sp macro="" textlink="">
        <xdr:nvSpPr>
          <xdr:cNvPr id="6" name="Text Box 163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420133" y="8344532"/>
            <a:ext cx="1704896" cy="324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27432" bIns="0" anchor="ctr" upright="1"/>
          <a:lstStyle/>
          <a:p>
            <a:pPr algn="l" rtl="1">
              <a:defRPr sz="1000"/>
            </a:pPr>
            <a:r>
              <a:rPr lang="ru-RU" sz="1600" b="1" i="0" strike="noStrike">
                <a:solidFill>
                  <a:srgbClr val="000000"/>
                </a:solidFill>
                <a:latin typeface="+mn-lt"/>
                <a:ea typeface="+mn-ea"/>
                <a:cs typeface="Times New Roman"/>
              </a:rPr>
              <a:t>Гарантия:</a:t>
            </a:r>
          </a:p>
        </xdr:txBody>
      </xdr:sp>
      <xdr:sp macro="" textlink="">
        <xdr:nvSpPr>
          <xdr:cNvPr id="7" name="Text Box 16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4106" y="8344532"/>
            <a:ext cx="2264147" cy="2881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27432" bIns="0" anchor="ctr" upright="1"/>
          <a:lstStyle/>
          <a:p>
            <a:pPr algn="ctr" rtl="1">
              <a:defRPr sz="1000"/>
            </a:pPr>
            <a:r>
              <a:rPr lang="ru-RU" sz="1600" b="1" i="0" strike="noStrike">
                <a:solidFill>
                  <a:srgbClr val="000000"/>
                </a:solidFill>
                <a:latin typeface="+mn-lt"/>
                <a:ea typeface="+mn-ea"/>
                <a:cs typeface="Times New Roman"/>
              </a:rPr>
              <a:t>Общие характеристики:</a:t>
            </a: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>
            <a:off x="204106" y="8645913"/>
            <a:ext cx="5506090" cy="15309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ru-RU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• Полностью адаптирован для использования в</a:t>
            </a:r>
          </a:p>
          <a:p>
            <a:r>
              <a:rPr lang="ru-RU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российских системах центрального отопления</a:t>
            </a:r>
          </a:p>
          <a:p>
            <a:r>
              <a:rPr lang="ru-RU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• Рабочее давление 16 бар</a:t>
            </a:r>
          </a:p>
          <a:p>
            <a:r>
              <a:rPr lang="ru-RU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• Опрессовочное давление 2</a:t>
            </a:r>
            <a:r>
              <a:rPr lang="en-US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4</a:t>
            </a:r>
            <a:r>
              <a:rPr lang="ru-RU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бар</a:t>
            </a:r>
          </a:p>
          <a:p>
            <a:r>
              <a:rPr lang="ru-RU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• Максимальная температура теплоносителя 110 °С</a:t>
            </a:r>
          </a:p>
          <a:p>
            <a:r>
              <a:rPr lang="ru-RU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• Подключение </a:t>
            </a:r>
            <a:r>
              <a:rPr lang="en-US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ru-RU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ВР</a:t>
            </a:r>
            <a:r>
              <a:rPr lang="ru-RU" sz="16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ru-RU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1/2"</a:t>
            </a: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5420133" y="8645913"/>
            <a:ext cx="7164685" cy="51416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ru-RU" sz="16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На все компоненты – 10 лет;</a:t>
            </a: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249419" y="10509487"/>
            <a:ext cx="7060199" cy="112502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ru-RU" sz="16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Настенные приборы </a:t>
            </a:r>
            <a:r>
              <a:rPr lang="en-US" sz="16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Gekon</a:t>
            </a:r>
            <a:r>
              <a:rPr lang="ru-RU" sz="16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 </a:t>
            </a:r>
            <a:r>
              <a:rPr lang="en-US" sz="16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Level Wall </a:t>
            </a:r>
            <a:r>
              <a:rPr lang="ru-RU" sz="16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имеют весь необходимый список сопроводительной документации: паспорт, сертификат соответствия, технические условия, инструкция по монтажу.</a:t>
            </a:r>
          </a:p>
          <a:p>
            <a:pPr algn="l"/>
            <a:r>
              <a:rPr lang="ru-RU" sz="1600" b="0" i="0" u="none" strike="noStrik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Сертифицированы согласно ГОСТ 31311-2005</a:t>
            </a:r>
            <a:endParaRPr lang="ru-RU" sz="16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" name="Text Box 163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9419" y="10229762"/>
            <a:ext cx="1715461" cy="28161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27432" bIns="0" anchor="t" upright="1"/>
          <a:lstStyle/>
          <a:p>
            <a:pPr algn="l" rtl="1">
              <a:defRPr sz="1000"/>
            </a:pPr>
            <a:r>
              <a:rPr lang="ru-RU" sz="1600" b="1" i="0" strike="noStrike">
                <a:solidFill>
                  <a:srgbClr val="000000"/>
                </a:solidFill>
                <a:latin typeface="+mn-lt"/>
                <a:ea typeface="+mn-ea"/>
                <a:cs typeface="Times New Roman"/>
              </a:rPr>
              <a:t>Сертификация:</a:t>
            </a:r>
          </a:p>
        </xdr:txBody>
      </xdr:sp>
    </xdr:grpSp>
    <xdr:clientData/>
  </xdr:twoCellAnchor>
  <xdr:twoCellAnchor editAs="oneCell">
    <xdr:from>
      <xdr:col>0</xdr:col>
      <xdr:colOff>117123</xdr:colOff>
      <xdr:row>0</xdr:row>
      <xdr:rowOff>119561</xdr:rowOff>
    </xdr:from>
    <xdr:to>
      <xdr:col>8</xdr:col>
      <xdr:colOff>1291087</xdr:colOff>
      <xdr:row>6</xdr:row>
      <xdr:rowOff>158894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23" y="119561"/>
          <a:ext cx="17280739" cy="1182333"/>
        </a:xfrm>
        <a:prstGeom prst="rect">
          <a:avLst/>
        </a:prstGeom>
      </xdr:spPr>
    </xdr:pic>
    <xdr:clientData/>
  </xdr:twoCellAnchor>
  <xdr:twoCellAnchor editAs="oneCell">
    <xdr:from>
      <xdr:col>7</xdr:col>
      <xdr:colOff>432673</xdr:colOff>
      <xdr:row>6</xdr:row>
      <xdr:rowOff>81642</xdr:rowOff>
    </xdr:from>
    <xdr:to>
      <xdr:col>8</xdr:col>
      <xdr:colOff>911941</xdr:colOff>
      <xdr:row>14</xdr:row>
      <xdr:rowOff>190499</xdr:rowOff>
    </xdr:to>
    <xdr:pic>
      <xdr:nvPicPr>
        <xdr:cNvPr id="13" name="Рисунок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91648" y="1224642"/>
          <a:ext cx="1927068" cy="1632857"/>
        </a:xfrm>
        <a:prstGeom prst="rect">
          <a:avLst/>
        </a:prstGeom>
      </xdr:spPr>
    </xdr:pic>
    <xdr:clientData/>
  </xdr:twoCellAnchor>
  <xdr:twoCellAnchor>
    <xdr:from>
      <xdr:col>0</xdr:col>
      <xdr:colOff>78950</xdr:colOff>
      <xdr:row>63</xdr:row>
      <xdr:rowOff>53068</xdr:rowOff>
    </xdr:from>
    <xdr:to>
      <xdr:col>8</xdr:col>
      <xdr:colOff>1401535</xdr:colOff>
      <xdr:row>63</xdr:row>
      <xdr:rowOff>53068</xdr:rowOff>
    </xdr:to>
    <xdr:cxnSp macro="">
      <xdr:nvCxnSpPr>
        <xdr:cNvPr id="14" name="Прямая соединительная линия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 flipH="1">
          <a:off x="78950" y="12435568"/>
          <a:ext cx="17429360" cy="0"/>
        </a:xfrm>
        <a:prstGeom prst="line">
          <a:avLst/>
        </a:prstGeom>
        <a:ln w="12700">
          <a:solidFill>
            <a:schemeClr val="bg1">
              <a:lumMod val="85000"/>
            </a:schemeClr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12275</xdr:colOff>
      <xdr:row>99</xdr:row>
      <xdr:rowOff>125186</xdr:rowOff>
    </xdr:from>
    <xdr:to>
      <xdr:col>8</xdr:col>
      <xdr:colOff>1415142</xdr:colOff>
      <xdr:row>99</xdr:row>
      <xdr:rowOff>125186</xdr:rowOff>
    </xdr:to>
    <xdr:cxnSp macro="">
      <xdr:nvCxnSpPr>
        <xdr:cNvPr id="15" name="Прямая соединительная линия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flipH="1">
          <a:off x="12275" y="19365686"/>
          <a:ext cx="17509642" cy="0"/>
        </a:xfrm>
        <a:prstGeom prst="line">
          <a:avLst/>
        </a:prstGeom>
        <a:ln w="12700">
          <a:solidFill>
            <a:schemeClr val="bg1">
              <a:lumMod val="85000"/>
            </a:schemeClr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28605</xdr:colOff>
      <xdr:row>159</xdr:row>
      <xdr:rowOff>19003</xdr:rowOff>
    </xdr:from>
    <xdr:to>
      <xdr:col>8</xdr:col>
      <xdr:colOff>1431472</xdr:colOff>
      <xdr:row>159</xdr:row>
      <xdr:rowOff>19003</xdr:rowOff>
    </xdr:to>
    <xdr:cxnSp macro="">
      <xdr:nvCxnSpPr>
        <xdr:cNvPr id="18" name="Прямая соединительная линия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 flipH="1">
          <a:off x="28605" y="30689503"/>
          <a:ext cx="17509642" cy="0"/>
        </a:xfrm>
        <a:prstGeom prst="line">
          <a:avLst/>
        </a:prstGeom>
        <a:ln w="12700">
          <a:solidFill>
            <a:schemeClr val="bg1">
              <a:lumMod val="85000"/>
            </a:schemeClr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0</xdr:col>
      <xdr:colOff>122463</xdr:colOff>
      <xdr:row>100</xdr:row>
      <xdr:rowOff>44028</xdr:rowOff>
    </xdr:from>
    <xdr:to>
      <xdr:col>5</xdr:col>
      <xdr:colOff>176893</xdr:colOff>
      <xdr:row>103</xdr:row>
      <xdr:rowOff>95253</xdr:rowOff>
    </xdr:to>
    <xdr:sp macro="" textlink="">
      <xdr:nvSpPr>
        <xdr:cNvPr id="20" name="Text Box 16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22463" y="19094028"/>
          <a:ext cx="11797394" cy="622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ctr" upright="1"/>
        <a:lstStyle/>
        <a:p>
          <a:pPr algn="l" rtl="1">
            <a:defRPr sz="1000"/>
          </a:pPr>
          <a:r>
            <a:rPr lang="ru-RU" sz="1600" b="1" i="0" strike="noStrike">
              <a:solidFill>
                <a:srgbClr val="000000"/>
              </a:solidFill>
              <a:latin typeface="+mn-lt"/>
              <a:ea typeface="+mn-ea"/>
              <a:cs typeface="Times New Roman"/>
            </a:rPr>
            <a:t>Сетка</a:t>
          </a:r>
          <a:r>
            <a:rPr lang="ru-RU" sz="1600" b="0" i="0" strike="noStrike">
              <a:solidFill>
                <a:srgbClr val="000000"/>
              </a:solidFill>
              <a:latin typeface="+mn-lt"/>
              <a:cs typeface="Times New Roman"/>
            </a:rPr>
            <a:t> </a:t>
          </a:r>
          <a:r>
            <a:rPr lang="ru-RU" sz="1600" b="1" i="0" strike="noStrike">
              <a:solidFill>
                <a:srgbClr val="000000"/>
              </a:solidFill>
              <a:latin typeface="+mn-lt"/>
              <a:ea typeface="+mn-ea"/>
              <a:cs typeface="Times New Roman"/>
            </a:rPr>
            <a:t>стандартных</a:t>
          </a:r>
          <a:r>
            <a:rPr lang="ru-RU" sz="1600" b="0" i="0" strike="noStrike" baseline="0">
              <a:solidFill>
                <a:srgbClr val="000000"/>
              </a:solidFill>
              <a:latin typeface="+mn-lt"/>
              <a:cs typeface="Times New Roman"/>
            </a:rPr>
            <a:t> </a:t>
          </a:r>
          <a:r>
            <a:rPr lang="ru-RU" sz="1600" b="1" i="0" strike="noStrike">
              <a:solidFill>
                <a:srgbClr val="000000"/>
              </a:solidFill>
              <a:latin typeface="+mn-lt"/>
              <a:ea typeface="+mn-ea"/>
              <a:cs typeface="Times New Roman"/>
            </a:rPr>
            <a:t>типоразмеров</a:t>
          </a:r>
          <a:r>
            <a:rPr lang="ru-RU" sz="1600" b="1" i="0" strike="noStrike" baseline="0">
              <a:solidFill>
                <a:srgbClr val="000000"/>
              </a:solidFill>
              <a:latin typeface="+mn-lt"/>
              <a:ea typeface="+mn-ea"/>
              <a:cs typeface="Times New Roman"/>
            </a:rPr>
            <a:t> (размеры в см.)</a:t>
          </a:r>
        </a:p>
      </xdr:txBody>
    </xdr:sp>
    <xdr:clientData/>
  </xdr:twoCellAnchor>
  <xdr:oneCellAnchor>
    <xdr:from>
      <xdr:col>3</xdr:col>
      <xdr:colOff>1035844</xdr:colOff>
      <xdr:row>68</xdr:row>
      <xdr:rowOff>129267</xdr:rowOff>
    </xdr:from>
    <xdr:ext cx="7467172" cy="405432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9906000" y="13083267"/>
          <a:ext cx="7467172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2000" b="1"/>
            <a:t>Решетка</a:t>
          </a:r>
          <a:r>
            <a:rPr lang="ru-RU" sz="2000" b="1" baseline="0"/>
            <a:t> из анодированного алюминия или оцинкованной стали</a:t>
          </a:r>
          <a:endParaRPr lang="ru-RU" sz="2000" b="1"/>
        </a:p>
      </xdr:txBody>
    </xdr:sp>
    <xdr:clientData/>
  </xdr:oneCellAnchor>
  <xdr:oneCellAnchor>
    <xdr:from>
      <xdr:col>5</xdr:col>
      <xdr:colOff>346827</xdr:colOff>
      <xdr:row>77</xdr:row>
      <xdr:rowOff>89217</xdr:rowOff>
    </xdr:from>
    <xdr:ext cx="3576492" cy="405432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122108" y="14757717"/>
          <a:ext cx="3576492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2000" b="1"/>
            <a:t>Кожух из оцинкованной стали</a:t>
          </a:r>
        </a:p>
      </xdr:txBody>
    </xdr:sp>
    <xdr:clientData/>
  </xdr:oneCellAnchor>
  <xdr:oneCellAnchor>
    <xdr:from>
      <xdr:col>4</xdr:col>
      <xdr:colOff>1258815</xdr:colOff>
      <xdr:row>85</xdr:row>
      <xdr:rowOff>45922</xdr:rowOff>
    </xdr:from>
    <xdr:ext cx="4521046" cy="405432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1581534" y="16238422"/>
          <a:ext cx="4521046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2000" b="1"/>
            <a:t>Медно-алюминиевый теплообменник</a:t>
          </a:r>
        </a:p>
      </xdr:txBody>
    </xdr:sp>
    <xdr:clientData/>
  </xdr:oneCellAnchor>
  <xdr:oneCellAnchor>
    <xdr:from>
      <xdr:col>4</xdr:col>
      <xdr:colOff>1243043</xdr:colOff>
      <xdr:row>90</xdr:row>
      <xdr:rowOff>2628</xdr:rowOff>
    </xdr:from>
    <xdr:ext cx="2891497" cy="405432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1565762" y="17147628"/>
          <a:ext cx="2891497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2000" b="1"/>
            <a:t>Настенные кронштейны</a:t>
          </a:r>
        </a:p>
      </xdr:txBody>
    </xdr:sp>
    <xdr:clientData/>
  </xdr:oneCellAnchor>
  <xdr:twoCellAnchor editAs="oneCell">
    <xdr:from>
      <xdr:col>0</xdr:col>
      <xdr:colOff>176893</xdr:colOff>
      <xdr:row>15</xdr:row>
      <xdr:rowOff>68036</xdr:rowOff>
    </xdr:from>
    <xdr:to>
      <xdr:col>2</xdr:col>
      <xdr:colOff>1102179</xdr:colOff>
      <xdr:row>42</xdr:row>
      <xdr:rowOff>147895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6893" y="2925536"/>
          <a:ext cx="8341179" cy="5223359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1134508</xdr:colOff>
      <xdr:row>31</xdr:row>
      <xdr:rowOff>163286</xdr:rowOff>
    </xdr:from>
    <xdr:to>
      <xdr:col>8</xdr:col>
      <xdr:colOff>1374320</xdr:colOff>
      <xdr:row>60</xdr:row>
      <xdr:rowOff>150600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8550401" y="6068786"/>
          <a:ext cx="8893955" cy="5511814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0</xdr:col>
      <xdr:colOff>145678</xdr:colOff>
      <xdr:row>159</xdr:row>
      <xdr:rowOff>0</xdr:rowOff>
    </xdr:from>
    <xdr:to>
      <xdr:col>5</xdr:col>
      <xdr:colOff>200108</xdr:colOff>
      <xdr:row>162</xdr:row>
      <xdr:rowOff>51225</xdr:rowOff>
    </xdr:to>
    <xdr:sp macro="" textlink="">
      <xdr:nvSpPr>
        <xdr:cNvPr id="31" name="Text Box 16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45678" y="30289500"/>
          <a:ext cx="11820606" cy="622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ctr" upright="1"/>
        <a:lstStyle/>
        <a:p>
          <a:pPr algn="l" rtl="1">
            <a:defRPr sz="1000"/>
          </a:pPr>
          <a:r>
            <a:rPr lang="ru-RU" sz="1600" b="1" i="0" strike="noStrike">
              <a:solidFill>
                <a:srgbClr val="000000"/>
              </a:solidFill>
              <a:latin typeface="+mn-lt"/>
              <a:ea typeface="+mn-ea"/>
              <a:cs typeface="Times New Roman"/>
            </a:rPr>
            <a:t>Формирование артикула</a:t>
          </a:r>
          <a:endParaRPr lang="ru-RU" sz="1600" b="1" i="0" strike="noStrike" baseline="0">
            <a:solidFill>
              <a:srgbClr val="000000"/>
            </a:solidFill>
            <a:latin typeface="+mn-lt"/>
            <a:ea typeface="+mn-ea"/>
            <a:cs typeface="Times New Roman"/>
          </a:endParaRPr>
        </a:p>
      </xdr:txBody>
    </xdr:sp>
    <xdr:clientData/>
  </xdr:twoCellAnchor>
  <xdr:twoCellAnchor editAs="oneCell">
    <xdr:from>
      <xdr:col>1</xdr:col>
      <xdr:colOff>2166938</xdr:colOff>
      <xdr:row>63</xdr:row>
      <xdr:rowOff>90488</xdr:rowOff>
    </xdr:from>
    <xdr:to>
      <xdr:col>5</xdr:col>
      <xdr:colOff>607219</xdr:colOff>
      <xdr:row>98</xdr:row>
      <xdr:rowOff>137462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087" r="16856" b="11916"/>
        <a:stretch/>
      </xdr:blipFill>
      <xdr:spPr>
        <a:xfrm>
          <a:off x="4798219" y="12091988"/>
          <a:ext cx="7584281" cy="671447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3</xdr:col>
      <xdr:colOff>976313</xdr:colOff>
      <xdr:row>71</xdr:row>
      <xdr:rowOff>83344</xdr:rowOff>
    </xdr:from>
    <xdr:to>
      <xdr:col>4</xdr:col>
      <xdr:colOff>1297781</xdr:colOff>
      <xdr:row>72</xdr:row>
      <xdr:rowOff>119062</xdr:rowOff>
    </xdr:to>
    <xdr:cxnSp macro="">
      <xdr:nvCxnSpPr>
        <xdr:cNvPr id="39" name="Прямая соединительная линия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/>
      </xdr:nvCxnSpPr>
      <xdr:spPr>
        <a:xfrm flipV="1">
          <a:off x="9846469" y="13608844"/>
          <a:ext cx="1774031" cy="226218"/>
        </a:xfrm>
        <a:prstGeom prst="line">
          <a:avLst/>
        </a:prstGeom>
        <a:ln w="38100">
          <a:solidFill>
            <a:sysClr val="windowText" lastClr="00000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973932</xdr:colOff>
      <xdr:row>78</xdr:row>
      <xdr:rowOff>161287</xdr:rowOff>
    </xdr:from>
    <xdr:to>
      <xdr:col>5</xdr:col>
      <xdr:colOff>333375</xdr:colOff>
      <xdr:row>80</xdr:row>
      <xdr:rowOff>69056</xdr:rowOff>
    </xdr:to>
    <xdr:cxnSp macro="">
      <xdr:nvCxnSpPr>
        <xdr:cNvPr id="41" name="Прямая соединительная линия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CxnSpPr/>
      </xdr:nvCxnSpPr>
      <xdr:spPr>
        <a:xfrm flipV="1">
          <a:off x="9844088" y="15020287"/>
          <a:ext cx="2264568" cy="288769"/>
        </a:xfrm>
        <a:prstGeom prst="line">
          <a:avLst/>
        </a:prstGeom>
        <a:ln w="38100">
          <a:solidFill>
            <a:sysClr val="windowText" lastClr="00000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650082</xdr:colOff>
      <xdr:row>86</xdr:row>
      <xdr:rowOff>154781</xdr:rowOff>
    </xdr:from>
    <xdr:to>
      <xdr:col>4</xdr:col>
      <xdr:colOff>1266325</xdr:colOff>
      <xdr:row>87</xdr:row>
      <xdr:rowOff>42863</xdr:rowOff>
    </xdr:to>
    <xdr:cxnSp macro="">
      <xdr:nvCxnSpPr>
        <xdr:cNvPr id="43" name="Прямая соединительная линия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CxnSpPr/>
      </xdr:nvCxnSpPr>
      <xdr:spPr>
        <a:xfrm flipV="1">
          <a:off x="10972801" y="16537781"/>
          <a:ext cx="616243" cy="78582"/>
        </a:xfrm>
        <a:prstGeom prst="line">
          <a:avLst/>
        </a:prstGeom>
        <a:ln w="38100">
          <a:solidFill>
            <a:sysClr val="windowText" lastClr="00000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1445420</xdr:colOff>
      <xdr:row>91</xdr:row>
      <xdr:rowOff>26064</xdr:rowOff>
    </xdr:from>
    <xdr:to>
      <xdr:col>4</xdr:col>
      <xdr:colOff>1226343</xdr:colOff>
      <xdr:row>91</xdr:row>
      <xdr:rowOff>183356</xdr:rowOff>
    </xdr:to>
    <xdr:cxnSp macro="">
      <xdr:nvCxnSpPr>
        <xdr:cNvPr id="45" name="Прямая соединительная линия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/>
      </xdr:nvCxnSpPr>
      <xdr:spPr>
        <a:xfrm flipV="1">
          <a:off x="10315576" y="17361564"/>
          <a:ext cx="1233486" cy="157292"/>
        </a:xfrm>
        <a:prstGeom prst="line">
          <a:avLst/>
        </a:prstGeom>
        <a:ln w="38100">
          <a:solidFill>
            <a:sysClr val="windowText" lastClr="00000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178594</xdr:colOff>
      <xdr:row>104</xdr:row>
      <xdr:rowOff>95248</xdr:rowOff>
    </xdr:from>
    <xdr:to>
      <xdr:col>2</xdr:col>
      <xdr:colOff>1041000</xdr:colOff>
      <xdr:row>116</xdr:row>
      <xdr:rowOff>157902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8594" y="19907248"/>
          <a:ext cx="8280000" cy="2348654"/>
        </a:xfrm>
        <a:prstGeom prst="rect">
          <a:avLst/>
        </a:prstGeom>
      </xdr:spPr>
    </xdr:pic>
    <xdr:clientData/>
  </xdr:twoCellAnchor>
  <xdr:twoCellAnchor editAs="oneCell">
    <xdr:from>
      <xdr:col>3</xdr:col>
      <xdr:colOff>83343</xdr:colOff>
      <xdr:row>102</xdr:row>
      <xdr:rowOff>166686</xdr:rowOff>
    </xdr:from>
    <xdr:to>
      <xdr:col>8</xdr:col>
      <xdr:colOff>1100530</xdr:colOff>
      <xdr:row>116</xdr:row>
      <xdr:rowOff>143816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953499" y="19597686"/>
          <a:ext cx="8280000" cy="2644130"/>
        </a:xfrm>
        <a:prstGeom prst="rect">
          <a:avLst/>
        </a:prstGeom>
      </xdr:spPr>
    </xdr:pic>
    <xdr:clientData/>
  </xdr:twoCellAnchor>
  <xdr:twoCellAnchor editAs="oneCell">
    <xdr:from>
      <xdr:col>0</xdr:col>
      <xdr:colOff>178592</xdr:colOff>
      <xdr:row>119</xdr:row>
      <xdr:rowOff>107151</xdr:rowOff>
    </xdr:from>
    <xdr:to>
      <xdr:col>2</xdr:col>
      <xdr:colOff>988217</xdr:colOff>
      <xdr:row>135</xdr:row>
      <xdr:rowOff>179039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8592" y="22776651"/>
          <a:ext cx="8227219" cy="3119888"/>
        </a:xfrm>
        <a:prstGeom prst="rect">
          <a:avLst/>
        </a:prstGeom>
      </xdr:spPr>
    </xdr:pic>
    <xdr:clientData/>
  </xdr:twoCellAnchor>
  <xdr:twoCellAnchor editAs="oneCell">
    <xdr:from>
      <xdr:col>3</xdr:col>
      <xdr:colOff>83342</xdr:colOff>
      <xdr:row>118</xdr:row>
      <xdr:rowOff>47393</xdr:rowOff>
    </xdr:from>
    <xdr:to>
      <xdr:col>8</xdr:col>
      <xdr:colOff>1059652</xdr:colOff>
      <xdr:row>136</xdr:row>
      <xdr:rowOff>2622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953498" y="22526393"/>
          <a:ext cx="8239123" cy="3384229"/>
        </a:xfrm>
        <a:prstGeom prst="rect">
          <a:avLst/>
        </a:prstGeom>
      </xdr:spPr>
    </xdr:pic>
    <xdr:clientData/>
  </xdr:twoCellAnchor>
  <xdr:twoCellAnchor editAs="oneCell">
    <xdr:from>
      <xdr:col>1</xdr:col>
      <xdr:colOff>1940719</xdr:colOff>
      <xdr:row>137</xdr:row>
      <xdr:rowOff>105200</xdr:rowOff>
    </xdr:from>
    <xdr:to>
      <xdr:col>5</xdr:col>
      <xdr:colOff>1112717</xdr:colOff>
      <xdr:row>158</xdr:row>
      <xdr:rowOff>64700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572000" y="26203700"/>
          <a:ext cx="8315998" cy="396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788988</xdr:colOff>
      <xdr:row>160</xdr:row>
      <xdr:rowOff>115887</xdr:rowOff>
    </xdr:from>
    <xdr:to>
      <xdr:col>8</xdr:col>
      <xdr:colOff>631031</xdr:colOff>
      <xdr:row>186</xdr:row>
      <xdr:rowOff>23813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C34B614F-5E4B-C26F-DC77-10CF067E13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7170"/>
        <a:stretch/>
      </xdr:blipFill>
      <xdr:spPr bwMode="auto">
        <a:xfrm>
          <a:off x="788988" y="28690887"/>
          <a:ext cx="16689387" cy="4551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0</xdr:col>
      <xdr:colOff>54429</xdr:colOff>
      <xdr:row>7</xdr:row>
      <xdr:rowOff>42342</xdr:rowOff>
    </xdr:from>
    <xdr:to>
      <xdr:col>7</xdr:col>
      <xdr:colOff>1374321</xdr:colOff>
      <xdr:row>12</xdr:row>
      <xdr:rowOff>95249</xdr:rowOff>
    </xdr:to>
    <xdr:sp macro="" textlink="">
      <xdr:nvSpPr>
        <xdr:cNvPr id="2" name="Text Box 16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54429" y="1375842"/>
          <a:ext cx="15947571" cy="1005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ctr" upright="1"/>
        <a:lstStyle/>
        <a:p>
          <a:pPr algn="ctr" rtl="1">
            <a:defRPr sz="1000"/>
          </a:pPr>
          <a:r>
            <a:rPr lang="ru-RU" sz="2800" b="1" i="0" strike="noStrike">
              <a:solidFill>
                <a:srgbClr val="000000"/>
              </a:solidFill>
              <a:latin typeface="+mn-lt"/>
              <a:cs typeface="Times New Roman"/>
            </a:rPr>
            <a:t> Напольные</a:t>
          </a:r>
          <a:r>
            <a:rPr lang="ru-RU" sz="2800" b="1" i="0" strike="noStrike" baseline="0">
              <a:solidFill>
                <a:srgbClr val="000000"/>
              </a:solidFill>
              <a:latin typeface="+mn-lt"/>
              <a:cs typeface="Times New Roman"/>
            </a:rPr>
            <a:t> медно-алюминиевые конвекторы </a:t>
          </a:r>
          <a:r>
            <a:rPr lang="ru-RU" sz="2800" b="1" i="0" strike="noStrike">
              <a:solidFill>
                <a:srgbClr val="000000"/>
              </a:solidFill>
              <a:latin typeface="+mn-lt"/>
              <a:cs typeface="Times New Roman"/>
            </a:rPr>
            <a:t>отопления</a:t>
          </a:r>
          <a:r>
            <a:rPr lang="en-US" sz="2800" b="1" i="0" strike="noStrike" baseline="0">
              <a:solidFill>
                <a:srgbClr val="000000"/>
              </a:solidFill>
              <a:latin typeface="+mn-lt"/>
              <a:cs typeface="Times New Roman"/>
            </a:rPr>
            <a:t> </a:t>
          </a:r>
          <a:r>
            <a:rPr lang="en-US" sz="2800" b="1" i="0" strike="noStrike">
              <a:solidFill>
                <a:srgbClr val="000000"/>
              </a:solidFill>
              <a:latin typeface="+mn-lt"/>
              <a:cs typeface="Times New Roman"/>
            </a:rPr>
            <a:t>Gekon Level</a:t>
          </a:r>
          <a:r>
            <a:rPr lang="en-US" sz="2800" b="1" i="0" strike="noStrike" baseline="0">
              <a:solidFill>
                <a:srgbClr val="000000"/>
              </a:solidFill>
              <a:latin typeface="+mn-lt"/>
              <a:cs typeface="Times New Roman"/>
            </a:rPr>
            <a:t> Floor</a:t>
          </a:r>
          <a:endParaRPr lang="ru-RU" sz="2800" b="1" i="0" strike="noStrike">
            <a:solidFill>
              <a:srgbClr val="000000"/>
            </a:solidFill>
            <a:latin typeface="+mn-lt"/>
            <a:cs typeface="Times New Roman"/>
          </a:endParaRPr>
        </a:p>
      </xdr:txBody>
    </xdr:sp>
    <xdr:clientData/>
  </xdr:twoCellAnchor>
  <xdr:twoCellAnchor>
    <xdr:from>
      <xdr:col>2</xdr:col>
      <xdr:colOff>1143000</xdr:colOff>
      <xdr:row>14</xdr:row>
      <xdr:rowOff>159367</xdr:rowOff>
    </xdr:from>
    <xdr:to>
      <xdr:col>8</xdr:col>
      <xdr:colOff>1374321</xdr:colOff>
      <xdr:row>41</xdr:row>
      <xdr:rowOff>149679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8558893" y="2826367"/>
          <a:ext cx="8885464" cy="5133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Gekon Level Floor </a:t>
          </a:r>
          <a:r>
            <a:rPr lang="ru-RU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напольные конвекторы с медно-алюминиевым теплообменником — решение для отопления любых типов помещений. </a:t>
          </a:r>
        </a:p>
        <a:p>
          <a:r>
            <a:rPr lang="ru-RU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 общей сложности модельный ряд включает в себя более 450 типоразмеров, начиная от 8 см в высоту и 40 см в длину. Благодаря этому, конвекторы прекрасно подходят для монтажа не только в традиционные места установки приборов отопления, но и под низкие подоконники, в помещения с «французскими» окнами,</a:t>
          </a:r>
          <a:r>
            <a:rPr lang="ru-RU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 местах с витринами в пол, идеально вписываясь в дизайн интерьера.</a:t>
          </a:r>
        </a:p>
        <a:p>
          <a:endParaRPr lang="ru-RU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Все элементы конструкции Gekon Level изготавливаются на нашем собственном производстве по современным технологиям с использованием новейших станков. Все стыковые грибы конвектора практически не видны после сборки и окрашивания благодаря особым методам производства.</a:t>
          </a:r>
        </a:p>
        <a:p>
          <a:endParaRPr lang="ru-RU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Стандартно приборы выполнены в полуматовом </a:t>
          </a:r>
          <a:r>
            <a:rPr lang="ru-RU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белом цвете </a:t>
          </a:r>
          <a:r>
            <a:rPr lang="en-US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RAL9016. </a:t>
          </a:r>
          <a:r>
            <a:rPr lang="ru-RU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По вашему</a:t>
          </a:r>
          <a:r>
            <a:rPr lang="ru-RU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запросу конвекторы могут быть окрашены практически в любые цвета - от классических гладких поверхностей по палитре </a:t>
          </a:r>
          <a:r>
            <a:rPr lang="en-US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RAL </a:t>
          </a:r>
          <a:r>
            <a:rPr lang="ru-RU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до текстурированных фактурных покрытий из серий металлик, песок, кварц и др.</a:t>
          </a:r>
          <a:endParaRPr lang="ru-RU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0</xdr:col>
      <xdr:colOff>118461</xdr:colOff>
      <xdr:row>65</xdr:row>
      <xdr:rowOff>132414</xdr:rowOff>
    </xdr:from>
    <xdr:to>
      <xdr:col>1</xdr:col>
      <xdr:colOff>631610</xdr:colOff>
      <xdr:row>67</xdr:row>
      <xdr:rowOff>75414</xdr:rowOff>
    </xdr:to>
    <xdr:sp macro="" textlink="">
      <xdr:nvSpPr>
        <xdr:cNvPr id="6" name="Text Box 163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118461" y="12514914"/>
          <a:ext cx="3139328" cy="3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ctr" upright="1"/>
        <a:lstStyle/>
        <a:p>
          <a:pPr algn="l" rtl="1">
            <a:defRPr sz="1000"/>
          </a:pPr>
          <a:r>
            <a:rPr lang="ru-RU" sz="1600" b="1" i="0" strike="noStrike">
              <a:solidFill>
                <a:srgbClr val="000000"/>
              </a:solidFill>
              <a:latin typeface="+mn-lt"/>
              <a:ea typeface="+mn-ea"/>
              <a:cs typeface="Times New Roman"/>
            </a:rPr>
            <a:t>Комплектация прибора:</a:t>
          </a:r>
        </a:p>
      </xdr:txBody>
    </xdr:sp>
    <xdr:clientData/>
  </xdr:twoCellAnchor>
  <xdr:twoCellAnchor>
    <xdr:from>
      <xdr:col>0</xdr:col>
      <xdr:colOff>204106</xdr:colOff>
      <xdr:row>46</xdr:row>
      <xdr:rowOff>166634</xdr:rowOff>
    </xdr:from>
    <xdr:to>
      <xdr:col>5</xdr:col>
      <xdr:colOff>841854</xdr:colOff>
      <xdr:row>65</xdr:row>
      <xdr:rowOff>2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GrpSpPr/>
      </xdr:nvGrpSpPr>
      <xdr:grpSpPr>
        <a:xfrm>
          <a:off x="204106" y="8929634"/>
          <a:ext cx="12413029" cy="3452868"/>
          <a:chOff x="204106" y="8344532"/>
          <a:chExt cx="12380712" cy="3249959"/>
        </a:xfrm>
      </xdr:grpSpPr>
      <xdr:sp macro="" textlink="">
        <xdr:nvSpPr>
          <xdr:cNvPr id="4" name="Text Box 16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420133" y="8344532"/>
            <a:ext cx="1704896" cy="324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27432" bIns="0" anchor="ctr" upright="1"/>
          <a:lstStyle/>
          <a:p>
            <a:pPr algn="l" rtl="1">
              <a:defRPr sz="1000"/>
            </a:pPr>
            <a:r>
              <a:rPr lang="ru-RU" sz="1600" b="1" i="0" strike="noStrike">
                <a:solidFill>
                  <a:srgbClr val="000000"/>
                </a:solidFill>
                <a:latin typeface="+mn-lt"/>
                <a:ea typeface="+mn-ea"/>
                <a:cs typeface="Times New Roman"/>
              </a:rPr>
              <a:t>Гарантия:</a:t>
            </a:r>
          </a:p>
        </xdr:txBody>
      </xdr:sp>
      <xdr:sp macro="" textlink="">
        <xdr:nvSpPr>
          <xdr:cNvPr id="5" name="Text Box 163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4106" y="8344532"/>
            <a:ext cx="2264147" cy="2881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27432" bIns="0" anchor="ctr" upright="1"/>
          <a:lstStyle/>
          <a:p>
            <a:pPr algn="ctr" rtl="1">
              <a:defRPr sz="1000"/>
            </a:pPr>
            <a:r>
              <a:rPr lang="ru-RU" sz="1600" b="1" i="0" strike="noStrike">
                <a:solidFill>
                  <a:srgbClr val="000000"/>
                </a:solidFill>
                <a:latin typeface="+mn-lt"/>
                <a:ea typeface="+mn-ea"/>
                <a:cs typeface="Times New Roman"/>
              </a:rPr>
              <a:t>Общие характеристики:</a:t>
            </a: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 txBox="1"/>
        </xdr:nvSpPr>
        <xdr:spPr>
          <a:xfrm>
            <a:off x="204106" y="8645913"/>
            <a:ext cx="5506090" cy="15309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ru-RU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• Полностью адаптирован для использования в</a:t>
            </a:r>
          </a:p>
          <a:p>
            <a:r>
              <a:rPr lang="ru-RU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российских системах центрального отопления</a:t>
            </a:r>
          </a:p>
          <a:p>
            <a:r>
              <a:rPr lang="ru-RU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• Рабочее давление 16 бар</a:t>
            </a:r>
          </a:p>
          <a:p>
            <a:r>
              <a:rPr lang="ru-RU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• Опрессовочное давление 2</a:t>
            </a:r>
            <a:r>
              <a:rPr lang="en-US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4</a:t>
            </a:r>
            <a:r>
              <a:rPr lang="ru-RU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бар</a:t>
            </a:r>
          </a:p>
          <a:p>
            <a:r>
              <a:rPr lang="ru-RU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• Максимальная температура теплоносителя 110 °С</a:t>
            </a:r>
          </a:p>
          <a:p>
            <a:r>
              <a:rPr lang="ru-RU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• Подключение </a:t>
            </a:r>
            <a:r>
              <a:rPr lang="en-US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ru-RU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ВР</a:t>
            </a:r>
            <a:r>
              <a:rPr lang="ru-RU" sz="160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ru-RU" sz="16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1/2"</a:t>
            </a: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 txBox="1"/>
        </xdr:nvSpPr>
        <xdr:spPr>
          <a:xfrm>
            <a:off x="5420133" y="8645913"/>
            <a:ext cx="7164685" cy="51416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ru-RU" sz="16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На все компоненты – 10 лет;</a:t>
            </a: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/>
        </xdr:nvSpPr>
        <xdr:spPr>
          <a:xfrm>
            <a:off x="249419" y="10509487"/>
            <a:ext cx="7060199" cy="108500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ru-RU" sz="16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Напольные приборы </a:t>
            </a:r>
            <a:r>
              <a:rPr lang="en-US" sz="16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Gekon</a:t>
            </a:r>
            <a:r>
              <a:rPr lang="ru-RU" sz="16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 </a:t>
            </a:r>
            <a:r>
              <a:rPr lang="en-US" sz="16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Level Floor </a:t>
            </a:r>
            <a:r>
              <a:rPr lang="ru-RU" sz="16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имеют весь необходимый список сопроводительной документации: паспорт, сертификат соответствия, технические условия, инструкция по монтажу.</a:t>
            </a:r>
          </a:p>
          <a:p>
            <a:pPr algn="l"/>
            <a:r>
              <a:rPr lang="ru-RU" sz="1600" b="0" i="0" u="none" strike="noStrik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Сертифицированы согласно ГОСТ 31311-2005</a:t>
            </a:r>
            <a:endParaRPr lang="ru-RU" sz="16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" name="Text Box 163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9419" y="10229762"/>
            <a:ext cx="1715461" cy="28161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7432" rIns="27432" bIns="0" anchor="t" upright="1"/>
          <a:lstStyle/>
          <a:p>
            <a:pPr algn="l" rtl="1">
              <a:defRPr sz="1000"/>
            </a:pPr>
            <a:r>
              <a:rPr lang="ru-RU" sz="1600" b="1" i="0" strike="noStrike">
                <a:solidFill>
                  <a:srgbClr val="000000"/>
                </a:solidFill>
                <a:latin typeface="+mn-lt"/>
                <a:ea typeface="+mn-ea"/>
                <a:cs typeface="Times New Roman"/>
              </a:rPr>
              <a:t>Сертификация:</a:t>
            </a:r>
          </a:p>
        </xdr:txBody>
      </xdr:sp>
    </xdr:grpSp>
    <xdr:clientData/>
  </xdr:twoCellAnchor>
  <xdr:twoCellAnchor editAs="oneCell">
    <xdr:from>
      <xdr:col>0</xdr:col>
      <xdr:colOff>117123</xdr:colOff>
      <xdr:row>0</xdr:row>
      <xdr:rowOff>119561</xdr:rowOff>
    </xdr:from>
    <xdr:to>
      <xdr:col>8</xdr:col>
      <xdr:colOff>1291087</xdr:colOff>
      <xdr:row>6</xdr:row>
      <xdr:rowOff>158894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23" y="119561"/>
          <a:ext cx="17244000" cy="1182333"/>
        </a:xfrm>
        <a:prstGeom prst="rect">
          <a:avLst/>
        </a:prstGeom>
      </xdr:spPr>
    </xdr:pic>
    <xdr:clientData/>
  </xdr:twoCellAnchor>
  <xdr:twoCellAnchor editAs="oneCell">
    <xdr:from>
      <xdr:col>7</xdr:col>
      <xdr:colOff>432673</xdr:colOff>
      <xdr:row>6</xdr:row>
      <xdr:rowOff>81642</xdr:rowOff>
    </xdr:from>
    <xdr:to>
      <xdr:col>8</xdr:col>
      <xdr:colOff>911941</xdr:colOff>
      <xdr:row>14</xdr:row>
      <xdr:rowOff>190499</xdr:rowOff>
    </xdr:to>
    <xdr:pic>
      <xdr:nvPicPr>
        <xdr:cNvPr id="15" name="Рисунок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60352" y="1224642"/>
          <a:ext cx="1921625" cy="1632857"/>
        </a:xfrm>
        <a:prstGeom prst="rect">
          <a:avLst/>
        </a:prstGeom>
      </xdr:spPr>
    </xdr:pic>
    <xdr:clientData/>
  </xdr:twoCellAnchor>
  <xdr:twoCellAnchor>
    <xdr:from>
      <xdr:col>0</xdr:col>
      <xdr:colOff>78950</xdr:colOff>
      <xdr:row>65</xdr:row>
      <xdr:rowOff>53068</xdr:rowOff>
    </xdr:from>
    <xdr:to>
      <xdr:col>8</xdr:col>
      <xdr:colOff>1401535</xdr:colOff>
      <xdr:row>65</xdr:row>
      <xdr:rowOff>53068</xdr:rowOff>
    </xdr:to>
    <xdr:cxnSp macro="">
      <xdr:nvCxnSpPr>
        <xdr:cNvPr id="17" name="Прямая соединительная линия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 flipH="1">
          <a:off x="78950" y="6339568"/>
          <a:ext cx="15950264" cy="0"/>
        </a:xfrm>
        <a:prstGeom prst="line">
          <a:avLst/>
        </a:prstGeom>
        <a:ln w="12700">
          <a:solidFill>
            <a:schemeClr val="bg1">
              <a:lumMod val="85000"/>
            </a:schemeClr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12275</xdr:colOff>
      <xdr:row>101</xdr:row>
      <xdr:rowOff>125186</xdr:rowOff>
    </xdr:from>
    <xdr:to>
      <xdr:col>8</xdr:col>
      <xdr:colOff>1415142</xdr:colOff>
      <xdr:row>101</xdr:row>
      <xdr:rowOff>125186</xdr:rowOff>
    </xdr:to>
    <xdr:cxnSp macro="">
      <xdr:nvCxnSpPr>
        <xdr:cNvPr id="18" name="Прямая соединительная линия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 flipH="1">
          <a:off x="12275" y="19365686"/>
          <a:ext cx="17472903" cy="0"/>
        </a:xfrm>
        <a:prstGeom prst="line">
          <a:avLst/>
        </a:prstGeom>
        <a:ln w="12700">
          <a:solidFill>
            <a:schemeClr val="bg1">
              <a:lumMod val="85000"/>
            </a:schemeClr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1115787</xdr:colOff>
      <xdr:row>35</xdr:row>
      <xdr:rowOff>18773</xdr:rowOff>
    </xdr:from>
    <xdr:to>
      <xdr:col>8</xdr:col>
      <xdr:colOff>1246732</xdr:colOff>
      <xdr:row>63</xdr:row>
      <xdr:rowOff>122465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34" t="17250" r="7062" b="7256"/>
        <a:stretch/>
      </xdr:blipFill>
      <xdr:spPr>
        <a:xfrm>
          <a:off x="8531680" y="6686273"/>
          <a:ext cx="8785088" cy="5437692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0</xdr:col>
      <xdr:colOff>204106</xdr:colOff>
      <xdr:row>14</xdr:row>
      <xdr:rowOff>139448</xdr:rowOff>
    </xdr:from>
    <xdr:to>
      <xdr:col>2</xdr:col>
      <xdr:colOff>966107</xdr:colOff>
      <xdr:row>46</xdr:row>
      <xdr:rowOff>175908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106" y="2806448"/>
          <a:ext cx="8177894" cy="613246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28605</xdr:colOff>
      <xdr:row>161</xdr:row>
      <xdr:rowOff>19003</xdr:rowOff>
    </xdr:from>
    <xdr:to>
      <xdr:col>8</xdr:col>
      <xdr:colOff>1431472</xdr:colOff>
      <xdr:row>161</xdr:row>
      <xdr:rowOff>19003</xdr:rowOff>
    </xdr:to>
    <xdr:cxnSp macro="">
      <xdr:nvCxnSpPr>
        <xdr:cNvPr id="36" name="Прямая соединительная линия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CxnSpPr/>
      </xdr:nvCxnSpPr>
      <xdr:spPr>
        <a:xfrm flipH="1">
          <a:off x="28605" y="30499003"/>
          <a:ext cx="17472903" cy="0"/>
        </a:xfrm>
        <a:prstGeom prst="line">
          <a:avLst/>
        </a:prstGeom>
        <a:ln w="12700">
          <a:solidFill>
            <a:schemeClr val="bg1">
              <a:lumMod val="85000"/>
            </a:schemeClr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244928</xdr:colOff>
      <xdr:row>104</xdr:row>
      <xdr:rowOff>149677</xdr:rowOff>
    </xdr:from>
    <xdr:to>
      <xdr:col>8</xdr:col>
      <xdr:colOff>966106</xdr:colOff>
      <xdr:row>159</xdr:row>
      <xdr:rowOff>436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31" t="17843" r="25275" b="17427"/>
        <a:stretch/>
      </xdr:blipFill>
      <xdr:spPr>
        <a:xfrm>
          <a:off x="244928" y="19961677"/>
          <a:ext cx="16791214" cy="10328259"/>
        </a:xfrm>
        <a:prstGeom prst="rect">
          <a:avLst/>
        </a:prstGeom>
      </xdr:spPr>
    </xdr:pic>
    <xdr:clientData/>
  </xdr:twoCellAnchor>
  <xdr:twoCellAnchor editAs="absolute">
    <xdr:from>
      <xdr:col>0</xdr:col>
      <xdr:colOff>122463</xdr:colOff>
      <xdr:row>101</xdr:row>
      <xdr:rowOff>166489</xdr:rowOff>
    </xdr:from>
    <xdr:to>
      <xdr:col>5</xdr:col>
      <xdr:colOff>176893</xdr:colOff>
      <xdr:row>105</xdr:row>
      <xdr:rowOff>27214</xdr:rowOff>
    </xdr:to>
    <xdr:sp macro="" textlink="">
      <xdr:nvSpPr>
        <xdr:cNvPr id="11" name="Text Box 163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122463" y="19406989"/>
          <a:ext cx="11797394" cy="622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ctr" upright="1"/>
        <a:lstStyle/>
        <a:p>
          <a:pPr algn="l" rtl="1">
            <a:defRPr sz="1000"/>
          </a:pPr>
          <a:r>
            <a:rPr lang="ru-RU" sz="1600" b="1" i="0" strike="noStrike">
              <a:solidFill>
                <a:srgbClr val="000000"/>
              </a:solidFill>
              <a:latin typeface="+mn-lt"/>
              <a:ea typeface="+mn-ea"/>
              <a:cs typeface="Times New Roman"/>
            </a:rPr>
            <a:t>Сетка</a:t>
          </a:r>
          <a:r>
            <a:rPr lang="ru-RU" sz="1600" b="0" i="0" strike="noStrike">
              <a:solidFill>
                <a:srgbClr val="000000"/>
              </a:solidFill>
              <a:latin typeface="+mn-lt"/>
              <a:cs typeface="Times New Roman"/>
            </a:rPr>
            <a:t> </a:t>
          </a:r>
          <a:r>
            <a:rPr lang="ru-RU" sz="1600" b="1" i="0" strike="noStrike">
              <a:solidFill>
                <a:srgbClr val="000000"/>
              </a:solidFill>
              <a:latin typeface="+mn-lt"/>
              <a:ea typeface="+mn-ea"/>
              <a:cs typeface="Times New Roman"/>
            </a:rPr>
            <a:t>стандартных</a:t>
          </a:r>
          <a:r>
            <a:rPr lang="ru-RU" sz="1600" b="0" i="0" strike="noStrike" baseline="0">
              <a:solidFill>
                <a:srgbClr val="000000"/>
              </a:solidFill>
              <a:latin typeface="+mn-lt"/>
              <a:cs typeface="Times New Roman"/>
            </a:rPr>
            <a:t> </a:t>
          </a:r>
          <a:r>
            <a:rPr lang="ru-RU" sz="1600" b="1" i="0" strike="noStrike">
              <a:solidFill>
                <a:srgbClr val="000000"/>
              </a:solidFill>
              <a:latin typeface="+mn-lt"/>
              <a:ea typeface="+mn-ea"/>
              <a:cs typeface="Times New Roman"/>
            </a:rPr>
            <a:t>типоразмеров</a:t>
          </a:r>
          <a:r>
            <a:rPr lang="ru-RU" sz="1600" b="1" i="0" strike="noStrike" baseline="0">
              <a:solidFill>
                <a:srgbClr val="000000"/>
              </a:solidFill>
              <a:latin typeface="+mn-lt"/>
              <a:ea typeface="+mn-ea"/>
              <a:cs typeface="Times New Roman"/>
            </a:rPr>
            <a:t> (размеры в см.)</a:t>
          </a:r>
        </a:p>
        <a:p>
          <a:pPr algn="l" rtl="1">
            <a:defRPr sz="1000"/>
          </a:pPr>
          <a:r>
            <a:rPr lang="ru-RU" sz="1600" b="1" i="0" strike="noStrike" baseline="0">
              <a:solidFill>
                <a:srgbClr val="000000"/>
              </a:solidFill>
              <a:latin typeface="+mn-lt"/>
              <a:ea typeface="+mn-ea"/>
              <a:cs typeface="Times New Roman"/>
            </a:rPr>
            <a:t>Размер ножек представлен для примера. Высота ножек может быть 7, 10, 15 см для любого типоразмера.</a:t>
          </a:r>
          <a:endParaRPr lang="ru-RU" sz="1600" b="1" i="0" strike="noStrike">
            <a:solidFill>
              <a:srgbClr val="000000"/>
            </a:solidFill>
            <a:latin typeface="+mn-lt"/>
            <a:ea typeface="+mn-ea"/>
            <a:cs typeface="Times New Roman"/>
          </a:endParaRPr>
        </a:p>
      </xdr:txBody>
    </xdr:sp>
    <xdr:clientData/>
  </xdr:twoCellAnchor>
  <xdr:twoCellAnchor editAs="oneCell">
    <xdr:from>
      <xdr:col>1</xdr:col>
      <xdr:colOff>571500</xdr:colOff>
      <xdr:row>65</xdr:row>
      <xdr:rowOff>122464</xdr:rowOff>
    </xdr:from>
    <xdr:to>
      <xdr:col>6</xdr:col>
      <xdr:colOff>356980</xdr:colOff>
      <xdr:row>101</xdr:row>
      <xdr:rowOff>68464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255" b="2630"/>
        <a:stretch/>
      </xdr:blipFill>
      <xdr:spPr>
        <a:xfrm>
          <a:off x="3197679" y="12504964"/>
          <a:ext cx="10344622" cy="6804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oneCellAnchor>
    <xdr:from>
      <xdr:col>4</xdr:col>
      <xdr:colOff>952500</xdr:colOff>
      <xdr:row>70</xdr:row>
      <xdr:rowOff>81642</xdr:rowOff>
    </xdr:from>
    <xdr:ext cx="4675639" cy="405432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11253107" y="13416642"/>
          <a:ext cx="4675639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2000" b="1"/>
            <a:t>Решетка</a:t>
          </a:r>
          <a:r>
            <a:rPr lang="ru-RU" sz="2000" b="1" baseline="0"/>
            <a:t> из анодированного алюминия</a:t>
          </a:r>
          <a:endParaRPr lang="ru-RU" sz="2000" b="1"/>
        </a:p>
      </xdr:txBody>
    </xdr:sp>
    <xdr:clientData/>
  </xdr:oneCellAnchor>
  <xdr:oneCellAnchor>
    <xdr:from>
      <xdr:col>5</xdr:col>
      <xdr:colOff>358734</xdr:colOff>
      <xdr:row>81</xdr:row>
      <xdr:rowOff>29686</xdr:rowOff>
    </xdr:from>
    <xdr:ext cx="3576492" cy="405432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12101698" y="15460186"/>
          <a:ext cx="3576492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2000" b="1"/>
            <a:t>Кожух из оцинкованной стали</a:t>
          </a:r>
        </a:p>
      </xdr:txBody>
    </xdr:sp>
    <xdr:clientData/>
  </xdr:oneCellAnchor>
  <xdr:oneCellAnchor>
    <xdr:from>
      <xdr:col>4</xdr:col>
      <xdr:colOff>1246909</xdr:colOff>
      <xdr:row>88</xdr:row>
      <xdr:rowOff>81641</xdr:rowOff>
    </xdr:from>
    <xdr:ext cx="4521046" cy="405432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11547516" y="16845641"/>
          <a:ext cx="4521046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2000" b="1"/>
            <a:t>Медно-алюминиевый теплообменник</a:t>
          </a:r>
        </a:p>
      </xdr:txBody>
    </xdr:sp>
    <xdr:clientData/>
  </xdr:oneCellAnchor>
  <xdr:oneCellAnchor>
    <xdr:from>
      <xdr:col>5</xdr:col>
      <xdr:colOff>254825</xdr:colOff>
      <xdr:row>96</xdr:row>
      <xdr:rowOff>133596</xdr:rowOff>
    </xdr:from>
    <xdr:ext cx="4562852" cy="405432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/>
      </xdr:nvSpPr>
      <xdr:spPr>
        <a:xfrm>
          <a:off x="11997789" y="18421596"/>
          <a:ext cx="4562852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2000" b="1"/>
            <a:t>Ножки (открытого</a:t>
          </a:r>
          <a:r>
            <a:rPr lang="ru-RU" sz="2000" b="1" baseline="0"/>
            <a:t> или закрытого типа)</a:t>
          </a:r>
          <a:endParaRPr lang="ru-RU" sz="2000" b="1"/>
        </a:p>
      </xdr:txBody>
    </xdr:sp>
    <xdr:clientData/>
  </xdr:oneCellAnchor>
  <xdr:twoCellAnchor editAs="absolute">
    <xdr:from>
      <xdr:col>0</xdr:col>
      <xdr:colOff>163284</xdr:colOff>
      <xdr:row>161</xdr:row>
      <xdr:rowOff>81644</xdr:rowOff>
    </xdr:from>
    <xdr:to>
      <xdr:col>5</xdr:col>
      <xdr:colOff>240926</xdr:colOff>
      <xdr:row>164</xdr:row>
      <xdr:rowOff>132869</xdr:rowOff>
    </xdr:to>
    <xdr:sp macro="" textlink="">
      <xdr:nvSpPr>
        <xdr:cNvPr id="29" name="Text Box 16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 bwMode="auto">
        <a:xfrm>
          <a:off x="163284" y="30752144"/>
          <a:ext cx="11820606" cy="622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ctr" upright="1"/>
        <a:lstStyle/>
        <a:p>
          <a:pPr algn="l" rtl="1">
            <a:defRPr sz="1000"/>
          </a:pPr>
          <a:r>
            <a:rPr lang="ru-RU" sz="1600" b="1" i="0" strike="noStrike">
              <a:solidFill>
                <a:srgbClr val="000000"/>
              </a:solidFill>
              <a:latin typeface="+mn-lt"/>
              <a:ea typeface="+mn-ea"/>
              <a:cs typeface="Times New Roman"/>
            </a:rPr>
            <a:t>Формирование артикула</a:t>
          </a:r>
          <a:endParaRPr lang="ru-RU" sz="1600" b="1" i="0" strike="noStrike" baseline="0">
            <a:solidFill>
              <a:srgbClr val="000000"/>
            </a:solidFill>
            <a:latin typeface="+mn-lt"/>
            <a:ea typeface="+mn-ea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25</xdr:row>
      <xdr:rowOff>100854</xdr:rowOff>
    </xdr:from>
    <xdr:to>
      <xdr:col>6</xdr:col>
      <xdr:colOff>1358313</xdr:colOff>
      <xdr:row>29</xdr:row>
      <xdr:rowOff>100854</xdr:rowOff>
    </xdr:to>
    <xdr:sp macro="" textlink="">
      <xdr:nvSpPr>
        <xdr:cNvPr id="2" name="Text Box 16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0" y="6154832"/>
          <a:ext cx="14101082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ctr" upright="1"/>
        <a:lstStyle/>
        <a:p>
          <a:pPr algn="ctr" rtl="1">
            <a:defRPr sz="1000"/>
          </a:pPr>
          <a:r>
            <a:rPr lang="ru-RU" sz="2800" b="1" i="0" strike="noStrike">
              <a:solidFill>
                <a:srgbClr val="000000"/>
              </a:solidFill>
              <a:latin typeface="+mn-lt"/>
              <a:cs typeface="Times New Roman"/>
            </a:rPr>
            <a:t> Декоративные накладки на ножки</a:t>
          </a:r>
          <a:r>
            <a:rPr lang="en-US" sz="2800" b="1" i="0" strike="noStrike">
              <a:solidFill>
                <a:srgbClr val="000000"/>
              </a:solidFill>
              <a:latin typeface="+mn-lt"/>
              <a:cs typeface="Times New Roman"/>
            </a:rPr>
            <a:t> </a:t>
          </a:r>
          <a:r>
            <a:rPr lang="ru-RU" sz="2800" b="1" i="0" strike="noStrike">
              <a:solidFill>
                <a:srgbClr val="000000"/>
              </a:solidFill>
              <a:latin typeface="+mn-lt"/>
              <a:cs typeface="Times New Roman"/>
            </a:rPr>
            <a:t>открытого</a:t>
          </a:r>
          <a:r>
            <a:rPr lang="ru-RU" sz="2800" b="1" i="0" strike="noStrike" baseline="0">
              <a:solidFill>
                <a:srgbClr val="000000"/>
              </a:solidFill>
              <a:latin typeface="+mn-lt"/>
              <a:cs typeface="Times New Roman"/>
            </a:rPr>
            <a:t> типа</a:t>
          </a:r>
          <a:endParaRPr lang="ru-RU" sz="2800" b="1" i="0" strike="noStrike">
            <a:solidFill>
              <a:srgbClr val="000000"/>
            </a:solidFill>
            <a:latin typeface="+mn-lt"/>
            <a:cs typeface="Times New Roman"/>
          </a:endParaRPr>
        </a:p>
      </xdr:txBody>
    </xdr:sp>
    <xdr:clientData/>
  </xdr:twoCellAnchor>
  <xdr:twoCellAnchor editAs="absolute">
    <xdr:from>
      <xdr:col>0</xdr:col>
      <xdr:colOff>0</xdr:colOff>
      <xdr:row>71</xdr:row>
      <xdr:rowOff>186820</xdr:rowOff>
    </xdr:from>
    <xdr:to>
      <xdr:col>6</xdr:col>
      <xdr:colOff>1358313</xdr:colOff>
      <xdr:row>75</xdr:row>
      <xdr:rowOff>186819</xdr:rowOff>
    </xdr:to>
    <xdr:sp macro="" textlink="">
      <xdr:nvSpPr>
        <xdr:cNvPr id="3" name="Text Box 16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0" y="17483099"/>
          <a:ext cx="14101082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ctr" upright="1"/>
        <a:lstStyle/>
        <a:p>
          <a:pPr algn="ctr" rtl="1">
            <a:defRPr sz="1000"/>
          </a:pPr>
          <a:r>
            <a:rPr lang="ru-RU" sz="2800" b="1" i="0" strike="noStrike">
              <a:solidFill>
                <a:srgbClr val="000000"/>
              </a:solidFill>
              <a:latin typeface="+mn-lt"/>
              <a:cs typeface="Times New Roman"/>
            </a:rPr>
            <a:t> Пример обвязки напольного</a:t>
          </a:r>
          <a:r>
            <a:rPr lang="ru-RU" sz="2800" b="1" i="0" strike="noStrike" baseline="0">
              <a:solidFill>
                <a:srgbClr val="000000"/>
              </a:solidFill>
              <a:latin typeface="+mn-lt"/>
              <a:cs typeface="Times New Roman"/>
            </a:rPr>
            <a:t> конвектора </a:t>
          </a:r>
          <a:r>
            <a:rPr lang="en-US" sz="2800" b="1" i="0" strike="noStrike" baseline="0">
              <a:solidFill>
                <a:srgbClr val="000000"/>
              </a:solidFill>
              <a:latin typeface="+mn-lt"/>
              <a:cs typeface="Times New Roman"/>
            </a:rPr>
            <a:t>Gekon Level</a:t>
          </a:r>
          <a:r>
            <a:rPr lang="ru-RU" sz="2800" b="1" i="0" strike="noStrike" baseline="0">
              <a:solidFill>
                <a:srgbClr val="000000"/>
              </a:solidFill>
              <a:latin typeface="+mn-lt"/>
              <a:cs typeface="Times New Roman"/>
            </a:rPr>
            <a:t> </a:t>
          </a:r>
          <a:endParaRPr lang="ru-RU" sz="2800" b="1" i="0" strike="noStrike">
            <a:solidFill>
              <a:srgbClr val="000000"/>
            </a:solidFill>
            <a:latin typeface="+mn-lt"/>
            <a:cs typeface="Times New Roman"/>
          </a:endParaRPr>
        </a:p>
      </xdr:txBody>
    </xdr:sp>
    <xdr:clientData/>
  </xdr:twoCellAnchor>
  <xdr:twoCellAnchor editAs="oneCell">
    <xdr:from>
      <xdr:col>3</xdr:col>
      <xdr:colOff>1836964</xdr:colOff>
      <xdr:row>32</xdr:row>
      <xdr:rowOff>65512</xdr:rowOff>
    </xdr:from>
    <xdr:to>
      <xdr:col>6</xdr:col>
      <xdr:colOff>1455963</xdr:colOff>
      <xdr:row>56</xdr:row>
      <xdr:rowOff>204105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42" t="46220" r="48327" b="23194"/>
        <a:stretch/>
      </xdr:blipFill>
      <xdr:spPr>
        <a:xfrm>
          <a:off x="8152039" y="7685512"/>
          <a:ext cx="5838825" cy="585359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0</xdr:colOff>
      <xdr:row>78</xdr:row>
      <xdr:rowOff>136072</xdr:rowOff>
    </xdr:from>
    <xdr:to>
      <xdr:col>3</xdr:col>
      <xdr:colOff>931045</xdr:colOff>
      <xdr:row>98</xdr:row>
      <xdr:rowOff>68034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995572"/>
          <a:ext cx="7246119" cy="4694462"/>
        </a:xfrm>
        <a:prstGeom prst="rect">
          <a:avLst/>
        </a:prstGeom>
      </xdr:spPr>
    </xdr:pic>
    <xdr:clientData/>
  </xdr:twoCellAnchor>
  <xdr:twoCellAnchor editAs="oneCell">
    <xdr:from>
      <xdr:col>3</xdr:col>
      <xdr:colOff>884466</xdr:colOff>
      <xdr:row>78</xdr:row>
      <xdr:rowOff>149679</xdr:rowOff>
    </xdr:from>
    <xdr:to>
      <xdr:col>6</xdr:col>
      <xdr:colOff>544332</xdr:colOff>
      <xdr:row>98</xdr:row>
      <xdr:rowOff>122463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5953"/>
        <a:stretch/>
      </xdr:blipFill>
      <xdr:spPr>
        <a:xfrm>
          <a:off x="7199541" y="19009179"/>
          <a:ext cx="5879692" cy="4735284"/>
        </a:xfrm>
        <a:prstGeom prst="rect">
          <a:avLst/>
        </a:prstGeom>
      </xdr:spPr>
    </xdr:pic>
    <xdr:clientData/>
  </xdr:twoCellAnchor>
  <xdr:twoCellAnchor editAs="oneCell">
    <xdr:from>
      <xdr:col>4</xdr:col>
      <xdr:colOff>13609</xdr:colOff>
      <xdr:row>107</xdr:row>
      <xdr:rowOff>2</xdr:rowOff>
    </xdr:from>
    <xdr:to>
      <xdr:col>6</xdr:col>
      <xdr:colOff>1129393</xdr:colOff>
      <xdr:row>128</xdr:row>
      <xdr:rowOff>27215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79" t="25560" r="7465" b="7912"/>
        <a:stretch/>
      </xdr:blipFill>
      <xdr:spPr>
        <a:xfrm>
          <a:off x="9548134" y="25765127"/>
          <a:ext cx="4116159" cy="5027838"/>
        </a:xfrm>
        <a:prstGeom prst="rect">
          <a:avLst/>
        </a:prstGeom>
      </xdr:spPr>
    </xdr:pic>
    <xdr:clientData/>
  </xdr:twoCellAnchor>
  <xdr:twoCellAnchor editAs="oneCell">
    <xdr:from>
      <xdr:col>2</xdr:col>
      <xdr:colOff>2925537</xdr:colOff>
      <xdr:row>107</xdr:row>
      <xdr:rowOff>1</xdr:rowOff>
    </xdr:from>
    <xdr:to>
      <xdr:col>3</xdr:col>
      <xdr:colOff>2680607</xdr:colOff>
      <xdr:row>128</xdr:row>
      <xdr:rowOff>13608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811" t="25906" r="7062" b="7743"/>
        <a:stretch/>
      </xdr:blipFill>
      <xdr:spPr>
        <a:xfrm>
          <a:off x="4859112" y="25765126"/>
          <a:ext cx="4136570" cy="5014232"/>
        </a:xfrm>
        <a:prstGeom prst="rect">
          <a:avLst/>
        </a:prstGeom>
      </xdr:spPr>
    </xdr:pic>
    <xdr:clientData/>
  </xdr:twoCellAnchor>
  <xdr:twoCellAnchor editAs="oneCell">
    <xdr:from>
      <xdr:col>1</xdr:col>
      <xdr:colOff>176892</xdr:colOff>
      <xdr:row>107</xdr:row>
      <xdr:rowOff>0</xdr:rowOff>
    </xdr:from>
    <xdr:to>
      <xdr:col>2</xdr:col>
      <xdr:colOff>2326823</xdr:colOff>
      <xdr:row>128</xdr:row>
      <xdr:rowOff>27215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73" t="25727" r="7742" b="7746"/>
        <a:stretch/>
      </xdr:blipFill>
      <xdr:spPr>
        <a:xfrm>
          <a:off x="176892" y="25765125"/>
          <a:ext cx="4083505" cy="5027840"/>
        </a:xfrm>
        <a:prstGeom prst="rect">
          <a:avLst/>
        </a:prstGeom>
      </xdr:spPr>
    </xdr:pic>
    <xdr:clientData/>
  </xdr:twoCellAnchor>
  <xdr:twoCellAnchor editAs="oneCell">
    <xdr:from>
      <xdr:col>1</xdr:col>
      <xdr:colOff>582706</xdr:colOff>
      <xdr:row>34</xdr:row>
      <xdr:rowOff>168086</xdr:rowOff>
    </xdr:from>
    <xdr:to>
      <xdr:col>3</xdr:col>
      <xdr:colOff>1008530</xdr:colOff>
      <xdr:row>53</xdr:row>
      <xdr:rowOff>78440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68" t="20329" r="7863" b="23299"/>
        <a:stretch/>
      </xdr:blipFill>
      <xdr:spPr>
        <a:xfrm>
          <a:off x="582706" y="8264336"/>
          <a:ext cx="6740898" cy="4434729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0</xdr:row>
      <xdr:rowOff>6724</xdr:rowOff>
    </xdr:from>
    <xdr:to>
      <xdr:col>6</xdr:col>
      <xdr:colOff>1358313</xdr:colOff>
      <xdr:row>4</xdr:row>
      <xdr:rowOff>6724</xdr:rowOff>
    </xdr:to>
    <xdr:sp macro="" textlink="">
      <xdr:nvSpPr>
        <xdr:cNvPr id="11" name="Text Box 163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0" y="6724"/>
          <a:ext cx="14101082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ctr" upright="1"/>
        <a:lstStyle/>
        <a:p>
          <a:pPr algn="ctr" rtl="1">
            <a:defRPr sz="1000"/>
          </a:pPr>
          <a:r>
            <a:rPr lang="ru-RU" sz="2800" b="1" i="0" strike="noStrike">
              <a:solidFill>
                <a:srgbClr val="000000"/>
              </a:solidFill>
              <a:latin typeface="+mn-lt"/>
              <a:cs typeface="Times New Roman"/>
            </a:rPr>
            <a:t> Варианты ножек</a:t>
          </a:r>
        </a:p>
      </xdr:txBody>
    </xdr:sp>
    <xdr:clientData/>
  </xdr:twoCellAnchor>
  <xdr:twoCellAnchor editAs="oneCell">
    <xdr:from>
      <xdr:col>3</xdr:col>
      <xdr:colOff>3126441</xdr:colOff>
      <xdr:row>4</xdr:row>
      <xdr:rowOff>199146</xdr:rowOff>
    </xdr:from>
    <xdr:to>
      <xdr:col>6</xdr:col>
      <xdr:colOff>1467175</xdr:colOff>
      <xdr:row>19</xdr:row>
      <xdr:rowOff>89293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1516" y="1151646"/>
          <a:ext cx="4560560" cy="3462022"/>
        </a:xfrm>
        <a:prstGeom prst="rect">
          <a:avLst/>
        </a:prstGeom>
      </xdr:spPr>
    </xdr:pic>
    <xdr:clientData/>
  </xdr:twoCellAnchor>
  <xdr:twoCellAnchor editAs="oneCell">
    <xdr:from>
      <xdr:col>2</xdr:col>
      <xdr:colOff>2784661</xdr:colOff>
      <xdr:row>4</xdr:row>
      <xdr:rowOff>199146</xdr:rowOff>
    </xdr:from>
    <xdr:to>
      <xdr:col>3</xdr:col>
      <xdr:colOff>2963160</xdr:colOff>
      <xdr:row>19</xdr:row>
      <xdr:rowOff>89293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8236" y="1151646"/>
          <a:ext cx="4559999" cy="34620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199146</xdr:rowOff>
    </xdr:from>
    <xdr:to>
      <xdr:col>2</xdr:col>
      <xdr:colOff>2621382</xdr:colOff>
      <xdr:row>19</xdr:row>
      <xdr:rowOff>89293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51646"/>
          <a:ext cx="4554956" cy="3462022"/>
        </a:xfrm>
        <a:prstGeom prst="rect">
          <a:avLst/>
        </a:prstGeom>
      </xdr:spPr>
    </xdr:pic>
    <xdr:clientData/>
  </xdr:twoCellAnchor>
  <xdr:oneCellAnchor>
    <xdr:from>
      <xdr:col>1</xdr:col>
      <xdr:colOff>22410</xdr:colOff>
      <xdr:row>19</xdr:row>
      <xdr:rowOff>190500</xdr:rowOff>
    </xdr:from>
    <xdr:ext cx="4085221" cy="34278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/>
      </xdr:nvSpPr>
      <xdr:spPr>
        <a:xfrm>
          <a:off x="235322" y="4661647"/>
          <a:ext cx="4085221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600" b="1"/>
            <a:t>Открытые ножки.</a:t>
          </a:r>
          <a:r>
            <a:rPr lang="ru-RU" sz="1600" b="1" baseline="0"/>
            <a:t> Обозначение в артикуле:</a:t>
          </a:r>
        </a:p>
      </xdr:txBody>
    </xdr:sp>
    <xdr:clientData/>
  </xdr:oneCellAnchor>
  <xdr:oneCellAnchor>
    <xdr:from>
      <xdr:col>2</xdr:col>
      <xdr:colOff>2812675</xdr:colOff>
      <xdr:row>19</xdr:row>
      <xdr:rowOff>190500</xdr:rowOff>
    </xdr:from>
    <xdr:ext cx="4183838" cy="593239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/>
      </xdr:nvSpPr>
      <xdr:spPr>
        <a:xfrm>
          <a:off x="4964204" y="4661647"/>
          <a:ext cx="4183838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600" b="1"/>
            <a:t>Открытые ножки + декоративные накладки.</a:t>
          </a:r>
          <a:endParaRPr lang="ru-RU" sz="1600" b="1" baseline="0"/>
        </a:p>
        <a:p>
          <a:r>
            <a:rPr lang="ru-RU" sz="1600" b="1" baseline="0"/>
            <a:t>Артикулы и кол-во накладок см. ниже.</a:t>
          </a:r>
        </a:p>
      </xdr:txBody>
    </xdr:sp>
    <xdr:clientData/>
  </xdr:oneCellAnchor>
  <xdr:oneCellAnchor>
    <xdr:from>
      <xdr:col>3</xdr:col>
      <xdr:colOff>3148851</xdr:colOff>
      <xdr:row>19</xdr:row>
      <xdr:rowOff>190500</xdr:rowOff>
    </xdr:from>
    <xdr:ext cx="4066691" cy="342786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/>
      </xdr:nvSpPr>
      <xdr:spPr>
        <a:xfrm>
          <a:off x="9681880" y="4661647"/>
          <a:ext cx="4066691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600" b="1"/>
            <a:t>Закрытые ножки.</a:t>
          </a:r>
          <a:r>
            <a:rPr lang="ru-RU" sz="1600" b="1" baseline="0"/>
            <a:t> Обозначение в артикуле: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5"/>
  <sheetViews>
    <sheetView showGridLines="0" zoomScale="55" zoomScaleNormal="55" workbookViewId="0">
      <selection activeCell="E197" sqref="E197"/>
    </sheetView>
  </sheetViews>
  <sheetFormatPr defaultColWidth="9.140625" defaultRowHeight="15" x14ac:dyDescent="0.25"/>
  <cols>
    <col min="1" max="1" width="39.42578125" style="2" bestFit="1" customWidth="1"/>
    <col min="2" max="2" width="71.85546875" style="2" bestFit="1" customWidth="1"/>
    <col min="3" max="9" width="21.7109375" style="2" customWidth="1"/>
    <col min="10" max="11" width="16.7109375" style="1" customWidth="1"/>
    <col min="12" max="12" width="5.140625" style="2" customWidth="1"/>
    <col min="13" max="16384" width="9.140625" style="2"/>
  </cols>
  <sheetData>
    <row r="1" spans="9:11" x14ac:dyDescent="0.25">
      <c r="I1" s="5"/>
    </row>
    <row r="2" spans="9:11" x14ac:dyDescent="0.25">
      <c r="I2" s="5"/>
    </row>
    <row r="3" spans="9:11" x14ac:dyDescent="0.25">
      <c r="I3" s="5"/>
    </row>
    <row r="4" spans="9:11" x14ac:dyDescent="0.25">
      <c r="I4" s="5"/>
    </row>
    <row r="5" spans="9:11" x14ac:dyDescent="0.25">
      <c r="I5" s="5"/>
    </row>
    <row r="6" spans="9:11" x14ac:dyDescent="0.25">
      <c r="I6" s="5"/>
    </row>
    <row r="7" spans="9:11" x14ac:dyDescent="0.25">
      <c r="I7" s="5"/>
      <c r="J7" s="2"/>
      <c r="K7" s="2"/>
    </row>
    <row r="8" spans="9:11" x14ac:dyDescent="0.25">
      <c r="I8" s="5"/>
      <c r="J8" s="2"/>
      <c r="K8" s="2"/>
    </row>
    <row r="9" spans="9:11" x14ac:dyDescent="0.25">
      <c r="I9" s="5"/>
      <c r="J9" s="2"/>
      <c r="K9" s="2"/>
    </row>
    <row r="10" spans="9:11" x14ac:dyDescent="0.25">
      <c r="I10" s="5"/>
      <c r="J10" s="2"/>
      <c r="K10" s="2"/>
    </row>
    <row r="11" spans="9:11" x14ac:dyDescent="0.25">
      <c r="I11" s="5"/>
      <c r="J11" s="2"/>
      <c r="K11" s="2"/>
    </row>
    <row r="12" spans="9:11" x14ac:dyDescent="0.25">
      <c r="I12" s="5"/>
      <c r="J12" s="2"/>
      <c r="K12" s="2"/>
    </row>
    <row r="13" spans="9:11" x14ac:dyDescent="0.25">
      <c r="I13" s="5"/>
      <c r="J13" s="2"/>
      <c r="K13" s="2"/>
    </row>
    <row r="14" spans="9:11" x14ac:dyDescent="0.25">
      <c r="I14" s="5"/>
      <c r="J14" s="2"/>
      <c r="K14" s="2"/>
    </row>
    <row r="15" spans="9:11" x14ac:dyDescent="0.25">
      <c r="I15" s="5"/>
      <c r="J15" s="2"/>
      <c r="K15" s="2"/>
    </row>
    <row r="16" spans="9:11" x14ac:dyDescent="0.25">
      <c r="I16" s="5"/>
      <c r="J16" s="2"/>
      <c r="K16" s="2"/>
    </row>
    <row r="17" spans="9:11" x14ac:dyDescent="0.25">
      <c r="I17" s="5"/>
      <c r="J17" s="2"/>
      <c r="K17" s="2"/>
    </row>
    <row r="18" spans="9:11" x14ac:dyDescent="0.25">
      <c r="I18" s="5"/>
      <c r="J18" s="2"/>
      <c r="K18" s="2"/>
    </row>
    <row r="19" spans="9:11" x14ac:dyDescent="0.25">
      <c r="I19" s="5"/>
      <c r="J19" s="2"/>
      <c r="K19" s="2"/>
    </row>
    <row r="20" spans="9:11" x14ac:dyDescent="0.25">
      <c r="I20" s="5"/>
      <c r="J20" s="2"/>
      <c r="K20" s="2"/>
    </row>
    <row r="21" spans="9:11" x14ac:dyDescent="0.25">
      <c r="I21" s="5"/>
      <c r="J21" s="2"/>
      <c r="K21" s="2"/>
    </row>
    <row r="22" spans="9:11" x14ac:dyDescent="0.25">
      <c r="I22" s="5"/>
      <c r="J22" s="2"/>
      <c r="K22" s="2"/>
    </row>
    <row r="23" spans="9:11" x14ac:dyDescent="0.25">
      <c r="I23" s="5"/>
      <c r="J23" s="2"/>
      <c r="K23" s="2"/>
    </row>
    <row r="24" spans="9:11" x14ac:dyDescent="0.25">
      <c r="I24" s="5"/>
      <c r="J24" s="2"/>
      <c r="K24" s="2"/>
    </row>
    <row r="25" spans="9:11" x14ac:dyDescent="0.25">
      <c r="I25" s="5"/>
      <c r="J25" s="2"/>
      <c r="K25" s="2"/>
    </row>
    <row r="26" spans="9:11" x14ac:dyDescent="0.25">
      <c r="I26" s="5"/>
      <c r="J26" s="2"/>
      <c r="K26" s="2"/>
    </row>
    <row r="27" spans="9:11" x14ac:dyDescent="0.25">
      <c r="I27" s="5"/>
      <c r="J27" s="2"/>
      <c r="K27" s="2"/>
    </row>
    <row r="28" spans="9:11" x14ac:dyDescent="0.25">
      <c r="I28" s="5"/>
      <c r="J28" s="2"/>
      <c r="K28" s="2"/>
    </row>
    <row r="29" spans="9:11" x14ac:dyDescent="0.25">
      <c r="I29" s="5"/>
      <c r="J29" s="2"/>
      <c r="K29" s="2"/>
    </row>
    <row r="30" spans="9:11" x14ac:dyDescent="0.25">
      <c r="I30" s="5"/>
      <c r="J30" s="2"/>
      <c r="K30" s="2"/>
    </row>
    <row r="31" spans="9:11" x14ac:dyDescent="0.25">
      <c r="I31" s="5"/>
      <c r="J31" s="2"/>
      <c r="K31" s="2"/>
    </row>
    <row r="32" spans="9:11" x14ac:dyDescent="0.25">
      <c r="I32" s="5"/>
      <c r="J32" s="2"/>
      <c r="K32" s="2"/>
    </row>
    <row r="33" spans="9:11" x14ac:dyDescent="0.25">
      <c r="I33" s="5"/>
      <c r="J33" s="2"/>
      <c r="K33" s="2"/>
    </row>
    <row r="34" spans="9:11" x14ac:dyDescent="0.25">
      <c r="I34" s="5"/>
      <c r="J34" s="2"/>
      <c r="K34" s="2"/>
    </row>
    <row r="35" spans="9:11" x14ac:dyDescent="0.25">
      <c r="I35" s="5"/>
      <c r="J35" s="2"/>
      <c r="K35" s="2"/>
    </row>
    <row r="36" spans="9:11" x14ac:dyDescent="0.25">
      <c r="I36" s="5"/>
      <c r="J36" s="2"/>
      <c r="K36" s="2"/>
    </row>
    <row r="37" spans="9:11" x14ac:dyDescent="0.25">
      <c r="I37" s="5"/>
      <c r="J37" s="2"/>
      <c r="K37" s="2"/>
    </row>
    <row r="38" spans="9:11" x14ac:dyDescent="0.25">
      <c r="I38" s="5"/>
      <c r="J38" s="2"/>
      <c r="K38" s="2"/>
    </row>
    <row r="39" spans="9:11" x14ac:dyDescent="0.25">
      <c r="I39" s="5"/>
      <c r="J39" s="2"/>
      <c r="K39" s="2"/>
    </row>
    <row r="40" spans="9:11" x14ac:dyDescent="0.25">
      <c r="I40" s="5"/>
      <c r="J40" s="2"/>
      <c r="K40" s="2"/>
    </row>
    <row r="41" spans="9:11" x14ac:dyDescent="0.25">
      <c r="I41" s="5"/>
      <c r="J41" s="2"/>
      <c r="K41" s="2"/>
    </row>
    <row r="42" spans="9:11" x14ac:dyDescent="0.25">
      <c r="I42" s="5"/>
      <c r="J42" s="2"/>
      <c r="K42" s="2"/>
    </row>
    <row r="43" spans="9:11" x14ac:dyDescent="0.25">
      <c r="I43" s="5"/>
      <c r="J43" s="2"/>
      <c r="K43" s="2"/>
    </row>
    <row r="44" spans="9:11" x14ac:dyDescent="0.25">
      <c r="I44" s="5"/>
      <c r="J44" s="2"/>
      <c r="K44" s="2"/>
    </row>
    <row r="45" spans="9:11" x14ac:dyDescent="0.25">
      <c r="I45" s="5"/>
      <c r="J45" s="2"/>
      <c r="K45" s="2"/>
    </row>
    <row r="46" spans="9:11" x14ac:dyDescent="0.25">
      <c r="I46" s="5"/>
      <c r="J46" s="2"/>
      <c r="K46" s="2"/>
    </row>
    <row r="47" spans="9:11" x14ac:dyDescent="0.25">
      <c r="I47" s="5"/>
      <c r="J47" s="2"/>
      <c r="K47" s="2"/>
    </row>
    <row r="48" spans="9:11" x14ac:dyDescent="0.25">
      <c r="I48" s="5"/>
      <c r="J48" s="2"/>
      <c r="K48" s="2"/>
    </row>
    <row r="49" spans="9:11" x14ac:dyDescent="0.25">
      <c r="I49" s="5"/>
      <c r="J49" s="2"/>
      <c r="K49" s="2"/>
    </row>
    <row r="50" spans="9:11" x14ac:dyDescent="0.25">
      <c r="I50" s="5"/>
      <c r="J50" s="2"/>
      <c r="K50" s="2"/>
    </row>
    <row r="51" spans="9:11" x14ac:dyDescent="0.25">
      <c r="I51" s="5"/>
      <c r="J51" s="2"/>
      <c r="K51" s="2"/>
    </row>
    <row r="52" spans="9:11" x14ac:dyDescent="0.25">
      <c r="I52" s="5"/>
      <c r="J52" s="2"/>
      <c r="K52" s="2"/>
    </row>
    <row r="53" spans="9:11" x14ac:dyDescent="0.25">
      <c r="I53" s="5"/>
      <c r="J53" s="2"/>
      <c r="K53" s="2"/>
    </row>
    <row r="54" spans="9:11" x14ac:dyDescent="0.25">
      <c r="I54" s="5"/>
      <c r="J54" s="2"/>
      <c r="K54" s="2"/>
    </row>
    <row r="55" spans="9:11" x14ac:dyDescent="0.25">
      <c r="I55" s="5"/>
      <c r="J55" s="2"/>
      <c r="K55" s="2"/>
    </row>
    <row r="56" spans="9:11" x14ac:dyDescent="0.25">
      <c r="I56" s="5"/>
      <c r="J56" s="2"/>
      <c r="K56" s="2"/>
    </row>
    <row r="57" spans="9:11" x14ac:dyDescent="0.25">
      <c r="I57" s="5"/>
      <c r="J57" s="2"/>
      <c r="K57" s="2"/>
    </row>
    <row r="58" spans="9:11" x14ac:dyDescent="0.25">
      <c r="I58" s="5"/>
      <c r="J58" s="2"/>
      <c r="K58" s="2"/>
    </row>
    <row r="59" spans="9:11" x14ac:dyDescent="0.25">
      <c r="I59" s="5"/>
      <c r="J59" s="2"/>
      <c r="K59" s="2"/>
    </row>
    <row r="60" spans="9:11" x14ac:dyDescent="0.25">
      <c r="I60" s="5"/>
      <c r="J60" s="2"/>
      <c r="K60" s="2"/>
    </row>
    <row r="61" spans="9:11" x14ac:dyDescent="0.25">
      <c r="I61" s="5"/>
      <c r="J61" s="2"/>
      <c r="K61" s="2"/>
    </row>
    <row r="62" spans="9:11" x14ac:dyDescent="0.25">
      <c r="I62" s="5"/>
      <c r="J62" s="2"/>
      <c r="K62" s="2"/>
    </row>
    <row r="63" spans="9:11" x14ac:dyDescent="0.25">
      <c r="I63" s="5"/>
      <c r="J63" s="2"/>
      <c r="K63" s="2"/>
    </row>
    <row r="64" spans="9:11" x14ac:dyDescent="0.25">
      <c r="I64" s="5"/>
      <c r="J64" s="2"/>
      <c r="K64" s="2"/>
    </row>
    <row r="65" spans="9:11" x14ac:dyDescent="0.25">
      <c r="I65" s="5"/>
      <c r="J65" s="2"/>
      <c r="K65" s="2"/>
    </row>
    <row r="66" spans="9:11" x14ac:dyDescent="0.25">
      <c r="I66" s="5"/>
      <c r="J66" s="2"/>
      <c r="K66" s="2"/>
    </row>
    <row r="67" spans="9:11" x14ac:dyDescent="0.25">
      <c r="I67" s="5"/>
      <c r="J67" s="2"/>
      <c r="K67" s="2"/>
    </row>
    <row r="68" spans="9:11" x14ac:dyDescent="0.25">
      <c r="I68" s="5"/>
      <c r="J68" s="2"/>
      <c r="K68" s="2"/>
    </row>
    <row r="69" spans="9:11" x14ac:dyDescent="0.25">
      <c r="I69" s="5"/>
      <c r="J69" s="2"/>
      <c r="K69" s="2"/>
    </row>
    <row r="70" spans="9:11" x14ac:dyDescent="0.25">
      <c r="I70" s="5"/>
      <c r="J70" s="2"/>
      <c r="K70" s="2"/>
    </row>
    <row r="71" spans="9:11" x14ac:dyDescent="0.25">
      <c r="I71" s="5"/>
      <c r="J71" s="2"/>
      <c r="K71" s="2"/>
    </row>
    <row r="72" spans="9:11" x14ac:dyDescent="0.25">
      <c r="I72" s="5"/>
      <c r="J72" s="2"/>
      <c r="K72" s="2"/>
    </row>
    <row r="73" spans="9:11" x14ac:dyDescent="0.25">
      <c r="I73" s="5"/>
      <c r="J73" s="2"/>
      <c r="K73" s="2"/>
    </row>
    <row r="74" spans="9:11" x14ac:dyDescent="0.25">
      <c r="I74" s="5"/>
      <c r="J74" s="2"/>
      <c r="K74" s="2"/>
    </row>
    <row r="75" spans="9:11" x14ac:dyDescent="0.25">
      <c r="I75" s="5"/>
      <c r="J75" s="2"/>
      <c r="K75" s="2"/>
    </row>
    <row r="76" spans="9:11" x14ac:dyDescent="0.25">
      <c r="I76" s="5"/>
      <c r="J76" s="2"/>
      <c r="K76" s="2"/>
    </row>
    <row r="77" spans="9:11" x14ac:dyDescent="0.25">
      <c r="I77" s="5"/>
      <c r="J77" s="2"/>
      <c r="K77" s="2"/>
    </row>
    <row r="78" spans="9:11" x14ac:dyDescent="0.25">
      <c r="I78" s="5"/>
      <c r="J78" s="2"/>
      <c r="K78" s="2"/>
    </row>
    <row r="79" spans="9:11" x14ac:dyDescent="0.25">
      <c r="I79" s="5"/>
      <c r="J79" s="2"/>
      <c r="K79" s="2"/>
    </row>
    <row r="80" spans="9:11" x14ac:dyDescent="0.25">
      <c r="I80" s="5"/>
      <c r="J80" s="2"/>
      <c r="K80" s="2"/>
    </row>
    <row r="81" spans="9:11" x14ac:dyDescent="0.25">
      <c r="I81" s="5"/>
      <c r="J81" s="2"/>
      <c r="K81" s="2"/>
    </row>
    <row r="82" spans="9:11" x14ac:dyDescent="0.25">
      <c r="I82" s="5"/>
      <c r="J82" s="2"/>
      <c r="K82" s="2"/>
    </row>
    <row r="83" spans="9:11" x14ac:dyDescent="0.25">
      <c r="I83" s="5"/>
      <c r="J83" s="2"/>
      <c r="K83" s="2"/>
    </row>
    <row r="84" spans="9:11" x14ac:dyDescent="0.25">
      <c r="I84" s="5"/>
      <c r="J84" s="2"/>
      <c r="K84" s="2"/>
    </row>
    <row r="85" spans="9:11" x14ac:dyDescent="0.25">
      <c r="I85" s="5"/>
      <c r="J85" s="2"/>
      <c r="K85" s="2"/>
    </row>
    <row r="86" spans="9:11" x14ac:dyDescent="0.25">
      <c r="I86" s="5"/>
      <c r="J86" s="2"/>
      <c r="K86" s="2"/>
    </row>
    <row r="87" spans="9:11" x14ac:dyDescent="0.25">
      <c r="I87" s="5"/>
      <c r="J87" s="2"/>
      <c r="K87" s="2"/>
    </row>
    <row r="88" spans="9:11" x14ac:dyDescent="0.25">
      <c r="I88" s="5"/>
      <c r="J88" s="2"/>
      <c r="K88" s="2"/>
    </row>
    <row r="89" spans="9:11" x14ac:dyDescent="0.25">
      <c r="I89" s="5"/>
      <c r="J89" s="2"/>
      <c r="K89" s="2"/>
    </row>
    <row r="90" spans="9:11" x14ac:dyDescent="0.25">
      <c r="I90" s="5"/>
      <c r="J90" s="2"/>
      <c r="K90" s="2"/>
    </row>
    <row r="91" spans="9:11" x14ac:dyDescent="0.25">
      <c r="I91" s="5"/>
      <c r="J91" s="2"/>
      <c r="K91" s="2"/>
    </row>
    <row r="92" spans="9:11" x14ac:dyDescent="0.25">
      <c r="I92" s="5"/>
      <c r="J92" s="2"/>
      <c r="K92" s="2"/>
    </row>
    <row r="93" spans="9:11" x14ac:dyDescent="0.25">
      <c r="I93" s="5"/>
      <c r="J93" s="2"/>
      <c r="K93" s="2"/>
    </row>
    <row r="94" spans="9:11" x14ac:dyDescent="0.25">
      <c r="I94" s="5"/>
      <c r="J94" s="2"/>
      <c r="K94" s="2"/>
    </row>
    <row r="95" spans="9:11" x14ac:dyDescent="0.25">
      <c r="I95" s="5"/>
      <c r="J95" s="2"/>
      <c r="K95" s="2"/>
    </row>
    <row r="96" spans="9:11" x14ac:dyDescent="0.25">
      <c r="I96" s="5"/>
      <c r="J96" s="2"/>
      <c r="K96" s="2"/>
    </row>
    <row r="97" spans="9:11" x14ac:dyDescent="0.25">
      <c r="I97" s="5"/>
      <c r="J97" s="2"/>
      <c r="K97" s="2"/>
    </row>
    <row r="98" spans="9:11" x14ac:dyDescent="0.25">
      <c r="I98" s="5"/>
      <c r="J98" s="2"/>
      <c r="K98" s="2"/>
    </row>
    <row r="99" spans="9:11" x14ac:dyDescent="0.25">
      <c r="I99" s="5"/>
      <c r="J99" s="2"/>
      <c r="K99" s="2"/>
    </row>
    <row r="100" spans="9:11" x14ac:dyDescent="0.25">
      <c r="I100" s="5"/>
      <c r="J100" s="2"/>
      <c r="K100" s="2"/>
    </row>
    <row r="101" spans="9:11" x14ac:dyDescent="0.25">
      <c r="I101" s="5"/>
      <c r="J101" s="2"/>
      <c r="K101" s="2"/>
    </row>
    <row r="102" spans="9:11" x14ac:dyDescent="0.25">
      <c r="I102" s="5"/>
      <c r="J102" s="2"/>
      <c r="K102" s="2"/>
    </row>
    <row r="103" spans="9:11" x14ac:dyDescent="0.25">
      <c r="I103" s="5"/>
      <c r="J103" s="2"/>
      <c r="K103" s="2"/>
    </row>
    <row r="104" spans="9:11" x14ac:dyDescent="0.25">
      <c r="I104" s="5"/>
      <c r="J104" s="2"/>
      <c r="K104" s="2"/>
    </row>
    <row r="105" spans="9:11" x14ac:dyDescent="0.25">
      <c r="I105" s="5"/>
      <c r="J105" s="2"/>
      <c r="K105" s="2"/>
    </row>
    <row r="106" spans="9:11" x14ac:dyDescent="0.25">
      <c r="I106" s="5"/>
      <c r="J106" s="2"/>
      <c r="K106" s="2"/>
    </row>
    <row r="107" spans="9:11" x14ac:dyDescent="0.25">
      <c r="I107" s="5"/>
      <c r="J107" s="2"/>
      <c r="K107" s="2"/>
    </row>
    <row r="108" spans="9:11" x14ac:dyDescent="0.25">
      <c r="I108" s="5"/>
      <c r="J108" s="2"/>
      <c r="K108" s="2"/>
    </row>
    <row r="109" spans="9:11" x14ac:dyDescent="0.25">
      <c r="I109" s="5"/>
      <c r="J109" s="2"/>
      <c r="K109" s="2"/>
    </row>
    <row r="110" spans="9:11" x14ac:dyDescent="0.25">
      <c r="I110" s="5"/>
      <c r="J110" s="2"/>
      <c r="K110" s="2"/>
    </row>
    <row r="111" spans="9:11" x14ac:dyDescent="0.25">
      <c r="I111" s="5"/>
      <c r="J111" s="2"/>
      <c r="K111" s="2"/>
    </row>
    <row r="112" spans="9:11" x14ac:dyDescent="0.25">
      <c r="I112" s="5"/>
      <c r="J112" s="2"/>
      <c r="K112" s="2"/>
    </row>
    <row r="113" spans="9:11" x14ac:dyDescent="0.25">
      <c r="I113" s="5"/>
      <c r="J113" s="2"/>
      <c r="K113" s="2"/>
    </row>
    <row r="114" spans="9:11" x14ac:dyDescent="0.25">
      <c r="I114" s="5"/>
      <c r="J114" s="2"/>
      <c r="K114" s="2"/>
    </row>
    <row r="115" spans="9:11" x14ac:dyDescent="0.25">
      <c r="I115" s="5"/>
      <c r="J115" s="2"/>
      <c r="K115" s="2"/>
    </row>
    <row r="116" spans="9:11" x14ac:dyDescent="0.25">
      <c r="I116" s="5"/>
      <c r="J116" s="2"/>
      <c r="K116" s="2"/>
    </row>
    <row r="117" spans="9:11" x14ac:dyDescent="0.25">
      <c r="I117" s="5"/>
      <c r="J117" s="2"/>
      <c r="K117" s="2"/>
    </row>
    <row r="118" spans="9:11" x14ac:dyDescent="0.25">
      <c r="I118" s="5"/>
      <c r="J118" s="2"/>
      <c r="K118" s="2"/>
    </row>
    <row r="119" spans="9:11" x14ac:dyDescent="0.25">
      <c r="I119" s="5"/>
      <c r="J119" s="2"/>
      <c r="K119" s="2"/>
    </row>
    <row r="120" spans="9:11" x14ac:dyDescent="0.25">
      <c r="I120" s="5"/>
      <c r="J120" s="2"/>
      <c r="K120" s="2"/>
    </row>
    <row r="121" spans="9:11" x14ac:dyDescent="0.25">
      <c r="I121" s="5"/>
      <c r="J121" s="2"/>
      <c r="K121" s="2"/>
    </row>
    <row r="122" spans="9:11" x14ac:dyDescent="0.25">
      <c r="I122" s="5"/>
      <c r="J122" s="2"/>
      <c r="K122" s="2"/>
    </row>
    <row r="123" spans="9:11" x14ac:dyDescent="0.25">
      <c r="I123" s="5"/>
      <c r="J123" s="2"/>
      <c r="K123" s="2"/>
    </row>
    <row r="124" spans="9:11" x14ac:dyDescent="0.25">
      <c r="I124" s="5"/>
      <c r="J124" s="2"/>
      <c r="K124" s="2"/>
    </row>
    <row r="125" spans="9:11" x14ac:dyDescent="0.25">
      <c r="I125" s="5"/>
      <c r="J125" s="2"/>
      <c r="K125" s="2"/>
    </row>
    <row r="126" spans="9:11" x14ac:dyDescent="0.25">
      <c r="I126" s="5"/>
      <c r="J126" s="2"/>
      <c r="K126" s="2"/>
    </row>
    <row r="127" spans="9:11" x14ac:dyDescent="0.25">
      <c r="I127" s="5"/>
      <c r="J127" s="2"/>
      <c r="K127" s="2"/>
    </row>
    <row r="128" spans="9:11" x14ac:dyDescent="0.25">
      <c r="I128" s="5"/>
      <c r="J128" s="2"/>
      <c r="K128" s="2"/>
    </row>
    <row r="129" spans="9:11" x14ac:dyDescent="0.25">
      <c r="I129" s="5"/>
      <c r="J129" s="2"/>
      <c r="K129" s="2"/>
    </row>
    <row r="130" spans="9:11" x14ac:dyDescent="0.25">
      <c r="I130" s="5"/>
      <c r="J130" s="2"/>
      <c r="K130" s="2"/>
    </row>
    <row r="131" spans="9:11" x14ac:dyDescent="0.25">
      <c r="I131" s="5"/>
      <c r="J131" s="2"/>
      <c r="K131" s="2"/>
    </row>
    <row r="132" spans="9:11" x14ac:dyDescent="0.25">
      <c r="I132" s="5"/>
      <c r="J132" s="2"/>
      <c r="K132" s="2"/>
    </row>
    <row r="133" spans="9:11" x14ac:dyDescent="0.25">
      <c r="I133" s="5"/>
      <c r="J133" s="2"/>
      <c r="K133" s="2"/>
    </row>
    <row r="134" spans="9:11" x14ac:dyDescent="0.25">
      <c r="I134" s="5"/>
      <c r="J134" s="2"/>
      <c r="K134" s="2"/>
    </row>
    <row r="135" spans="9:11" x14ac:dyDescent="0.25">
      <c r="I135" s="5"/>
      <c r="J135" s="2"/>
      <c r="K135" s="2"/>
    </row>
    <row r="136" spans="9:11" x14ac:dyDescent="0.25">
      <c r="I136" s="5"/>
      <c r="J136" s="2"/>
      <c r="K136" s="2"/>
    </row>
    <row r="137" spans="9:11" x14ac:dyDescent="0.25">
      <c r="I137" s="5"/>
      <c r="J137" s="2"/>
      <c r="K137" s="2"/>
    </row>
    <row r="138" spans="9:11" x14ac:dyDescent="0.25">
      <c r="I138" s="5"/>
      <c r="J138" s="2"/>
      <c r="K138" s="2"/>
    </row>
    <row r="139" spans="9:11" x14ac:dyDescent="0.25">
      <c r="I139" s="5"/>
      <c r="J139" s="2"/>
      <c r="K139" s="2"/>
    </row>
    <row r="140" spans="9:11" x14ac:dyDescent="0.25">
      <c r="I140" s="5"/>
      <c r="J140" s="2"/>
      <c r="K140" s="2"/>
    </row>
    <row r="141" spans="9:11" x14ac:dyDescent="0.25">
      <c r="I141" s="5"/>
      <c r="J141" s="2"/>
      <c r="K141" s="2"/>
    </row>
    <row r="142" spans="9:11" x14ac:dyDescent="0.25">
      <c r="I142" s="5"/>
      <c r="J142" s="2"/>
      <c r="K142" s="2"/>
    </row>
    <row r="143" spans="9:11" x14ac:dyDescent="0.25">
      <c r="I143" s="5"/>
      <c r="J143" s="2"/>
      <c r="K143" s="2"/>
    </row>
    <row r="144" spans="9:11" x14ac:dyDescent="0.25">
      <c r="I144" s="5"/>
      <c r="J144" s="2"/>
      <c r="K144" s="2"/>
    </row>
    <row r="145" spans="9:11" x14ac:dyDescent="0.25">
      <c r="I145" s="5"/>
      <c r="J145" s="2"/>
      <c r="K145" s="2"/>
    </row>
    <row r="146" spans="9:11" x14ac:dyDescent="0.25">
      <c r="I146" s="5"/>
      <c r="J146" s="2"/>
      <c r="K146" s="2"/>
    </row>
    <row r="147" spans="9:11" x14ac:dyDescent="0.25">
      <c r="I147" s="5"/>
      <c r="J147" s="2"/>
      <c r="K147" s="2"/>
    </row>
    <row r="148" spans="9:11" x14ac:dyDescent="0.25">
      <c r="I148" s="5"/>
      <c r="J148" s="2"/>
      <c r="K148" s="2"/>
    </row>
    <row r="149" spans="9:11" x14ac:dyDescent="0.25">
      <c r="I149" s="5"/>
      <c r="J149" s="2"/>
      <c r="K149" s="2"/>
    </row>
    <row r="150" spans="9:11" x14ac:dyDescent="0.25">
      <c r="I150" s="5"/>
      <c r="J150" s="2"/>
      <c r="K150" s="2"/>
    </row>
    <row r="151" spans="9:11" x14ac:dyDescent="0.25">
      <c r="I151" s="5"/>
      <c r="J151" s="2"/>
      <c r="K151" s="2"/>
    </row>
    <row r="152" spans="9:11" x14ac:dyDescent="0.25">
      <c r="I152" s="5"/>
      <c r="J152" s="2"/>
      <c r="K152" s="2"/>
    </row>
    <row r="153" spans="9:11" x14ac:dyDescent="0.25">
      <c r="I153" s="5"/>
      <c r="J153" s="2"/>
      <c r="K153" s="2"/>
    </row>
    <row r="154" spans="9:11" x14ac:dyDescent="0.25">
      <c r="I154" s="5"/>
      <c r="J154" s="2"/>
      <c r="K154" s="2"/>
    </row>
    <row r="155" spans="9:11" x14ac:dyDescent="0.25">
      <c r="I155" s="5"/>
      <c r="J155" s="2"/>
      <c r="K155" s="2"/>
    </row>
    <row r="156" spans="9:11" x14ac:dyDescent="0.25">
      <c r="I156" s="5"/>
      <c r="J156" s="2"/>
      <c r="K156" s="2"/>
    </row>
    <row r="157" spans="9:11" x14ac:dyDescent="0.25">
      <c r="I157" s="5"/>
      <c r="J157" s="2"/>
      <c r="K157" s="2"/>
    </row>
    <row r="158" spans="9:11" x14ac:dyDescent="0.25">
      <c r="I158" s="5"/>
      <c r="J158" s="2"/>
      <c r="K158" s="2"/>
    </row>
    <row r="159" spans="9:11" x14ac:dyDescent="0.25">
      <c r="I159" s="5"/>
      <c r="J159" s="2"/>
      <c r="K159" s="2"/>
    </row>
    <row r="160" spans="9:11" x14ac:dyDescent="0.25">
      <c r="I160" s="5"/>
      <c r="J160" s="2"/>
      <c r="K160" s="2"/>
    </row>
    <row r="161" spans="9:11" x14ac:dyDescent="0.25">
      <c r="I161" s="5"/>
      <c r="J161" s="2"/>
      <c r="K161" s="2"/>
    </row>
    <row r="162" spans="9:11" x14ac:dyDescent="0.25">
      <c r="I162" s="5"/>
      <c r="J162" s="2"/>
      <c r="K162" s="2"/>
    </row>
    <row r="163" spans="9:11" x14ac:dyDescent="0.25">
      <c r="I163" s="5"/>
      <c r="J163" s="2"/>
      <c r="K163" s="2"/>
    </row>
    <row r="164" spans="9:11" x14ac:dyDescent="0.25">
      <c r="I164" s="5"/>
      <c r="J164" s="2"/>
      <c r="K164" s="2"/>
    </row>
    <row r="165" spans="9:11" x14ac:dyDescent="0.25">
      <c r="I165" s="5"/>
      <c r="J165" s="2"/>
      <c r="K165" s="2"/>
    </row>
    <row r="166" spans="9:11" x14ac:dyDescent="0.25">
      <c r="I166" s="5"/>
      <c r="J166" s="2"/>
      <c r="K166" s="2"/>
    </row>
    <row r="167" spans="9:11" x14ac:dyDescent="0.25">
      <c r="I167" s="5"/>
      <c r="J167" s="2"/>
      <c r="K167" s="2"/>
    </row>
    <row r="168" spans="9:11" x14ac:dyDescent="0.25">
      <c r="I168" s="5"/>
      <c r="J168" s="2"/>
      <c r="K168" s="2"/>
    </row>
    <row r="169" spans="9:11" x14ac:dyDescent="0.25">
      <c r="I169" s="5"/>
      <c r="J169" s="2"/>
      <c r="K169" s="2"/>
    </row>
    <row r="170" spans="9:11" x14ac:dyDescent="0.25">
      <c r="I170" s="5"/>
      <c r="J170" s="2"/>
      <c r="K170" s="2"/>
    </row>
    <row r="171" spans="9:11" x14ac:dyDescent="0.25">
      <c r="I171" s="5"/>
      <c r="J171" s="2"/>
      <c r="K171" s="2"/>
    </row>
    <row r="172" spans="9:11" x14ac:dyDescent="0.25">
      <c r="I172" s="5"/>
      <c r="J172" s="2"/>
      <c r="K172" s="2"/>
    </row>
    <row r="173" spans="9:11" x14ac:dyDescent="0.25">
      <c r="I173" s="5"/>
      <c r="J173" s="2"/>
      <c r="K173" s="2"/>
    </row>
    <row r="174" spans="9:11" x14ac:dyDescent="0.25">
      <c r="I174" s="5"/>
      <c r="J174" s="2"/>
      <c r="K174" s="2"/>
    </row>
    <row r="175" spans="9:11" x14ac:dyDescent="0.25">
      <c r="I175" s="5"/>
      <c r="J175" s="2"/>
      <c r="K175" s="2"/>
    </row>
    <row r="176" spans="9:11" x14ac:dyDescent="0.25">
      <c r="I176" s="5"/>
      <c r="J176" s="2"/>
      <c r="K176" s="2"/>
    </row>
    <row r="177" spans="1:11" x14ac:dyDescent="0.25">
      <c r="I177" s="5"/>
      <c r="J177" s="2"/>
      <c r="K177" s="2"/>
    </row>
    <row r="178" spans="1:11" x14ac:dyDescent="0.25">
      <c r="I178" s="5"/>
      <c r="J178" s="2"/>
      <c r="K178" s="2"/>
    </row>
    <row r="179" spans="1:11" x14ac:dyDescent="0.25">
      <c r="I179" s="5"/>
      <c r="J179" s="2"/>
      <c r="K179" s="2"/>
    </row>
    <row r="180" spans="1:11" x14ac:dyDescent="0.25">
      <c r="I180" s="5"/>
      <c r="J180" s="2"/>
      <c r="K180" s="2"/>
    </row>
    <row r="181" spans="1:11" x14ac:dyDescent="0.25">
      <c r="I181" s="5"/>
      <c r="J181" s="2"/>
      <c r="K181" s="2"/>
    </row>
    <row r="182" spans="1:11" x14ac:dyDescent="0.25">
      <c r="I182" s="5"/>
      <c r="J182" s="2"/>
      <c r="K182" s="2"/>
    </row>
    <row r="183" spans="1:11" x14ac:dyDescent="0.25">
      <c r="I183" s="5"/>
      <c r="J183" s="2"/>
      <c r="K183" s="2"/>
    </row>
    <row r="184" spans="1:11" x14ac:dyDescent="0.25">
      <c r="I184" s="5"/>
      <c r="J184" s="2"/>
      <c r="K184" s="2"/>
    </row>
    <row r="185" spans="1:11" ht="15.75" thickBot="1" x14ac:dyDescent="0.3">
      <c r="A185" s="7"/>
      <c r="B185" s="7"/>
      <c r="C185" s="7"/>
      <c r="D185" s="7"/>
      <c r="E185" s="7"/>
      <c r="F185" s="7"/>
      <c r="G185" s="7"/>
      <c r="H185" s="7"/>
      <c r="I185" s="6"/>
      <c r="J185" s="2"/>
      <c r="K185" s="2"/>
    </row>
  </sheetData>
  <pageMargins left="0.7" right="0.7" top="0.75" bottom="0.75" header="0.3" footer="0.3"/>
  <pageSetup paperSize="9" scale="3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27"/>
  <sheetViews>
    <sheetView showGridLines="0" zoomScale="90" zoomScaleNormal="90" workbookViewId="0">
      <pane ySplit="7" topLeftCell="A8" activePane="bottomLeft" state="frozen"/>
      <selection pane="bottomLeft" activeCell="I8" sqref="I8:I427"/>
    </sheetView>
  </sheetViews>
  <sheetFormatPr defaultColWidth="9.140625" defaultRowHeight="15" x14ac:dyDescent="0.25"/>
  <cols>
    <col min="1" max="1" width="30.5703125" style="43" bestFit="1" customWidth="1"/>
    <col min="2" max="2" width="61.85546875" style="43" bestFit="1" customWidth="1"/>
    <col min="3" max="5" width="7.42578125" style="43" customWidth="1"/>
    <col min="6" max="7" width="14.85546875" style="43" bestFit="1" customWidth="1"/>
    <col min="8" max="8" width="24.85546875" style="43" customWidth="1"/>
    <col min="9" max="9" width="23.42578125" style="43" customWidth="1"/>
    <col min="10" max="16384" width="9.140625" style="43"/>
  </cols>
  <sheetData>
    <row r="1" spans="1:9" x14ac:dyDescent="0.25">
      <c r="A1" s="96" t="s">
        <v>890</v>
      </c>
      <c r="B1" s="97"/>
      <c r="C1" s="97"/>
      <c r="D1" s="97"/>
      <c r="E1" s="98"/>
      <c r="F1" s="44" t="s">
        <v>880</v>
      </c>
      <c r="G1" s="45">
        <v>95</v>
      </c>
      <c r="H1" s="58"/>
      <c r="I1" s="59"/>
    </row>
    <row r="2" spans="1:9" x14ac:dyDescent="0.25">
      <c r="A2" s="99"/>
      <c r="B2" s="100"/>
      <c r="C2" s="100"/>
      <c r="D2" s="100"/>
      <c r="E2" s="101"/>
      <c r="F2" s="46" t="s">
        <v>881</v>
      </c>
      <c r="G2" s="47">
        <v>85</v>
      </c>
      <c r="H2" s="87"/>
      <c r="I2" s="88"/>
    </row>
    <row r="3" spans="1:9" ht="15.75" thickBot="1" x14ac:dyDescent="0.3">
      <c r="A3" s="102"/>
      <c r="B3" s="103"/>
      <c r="C3" s="103"/>
      <c r="D3" s="103"/>
      <c r="E3" s="104"/>
      <c r="F3" s="48" t="s">
        <v>882</v>
      </c>
      <c r="G3" s="49">
        <v>20</v>
      </c>
      <c r="H3" s="87"/>
      <c r="I3" s="88"/>
    </row>
    <row r="4" spans="1:9" x14ac:dyDescent="0.25">
      <c r="A4" s="105" t="s">
        <v>429</v>
      </c>
      <c r="B4" s="108" t="s">
        <v>23</v>
      </c>
      <c r="C4" s="91" t="s">
        <v>440</v>
      </c>
      <c r="D4" s="91" t="s">
        <v>441</v>
      </c>
      <c r="E4" s="91" t="s">
        <v>442</v>
      </c>
      <c r="F4" s="91" t="s">
        <v>24</v>
      </c>
      <c r="G4" s="91" t="str">
        <f>"Тепоотдача, Вт
("&amp;$G$1&amp;"/"&amp;$G$2&amp;"/"&amp;$G$3&amp;")"</f>
        <v>Тепоотдача, Вт
(95/85/20)</v>
      </c>
      <c r="H4" s="94" t="s">
        <v>888</v>
      </c>
      <c r="I4" s="95"/>
    </row>
    <row r="5" spans="1:9" x14ac:dyDescent="0.25">
      <c r="A5" s="106"/>
      <c r="B5" s="109"/>
      <c r="C5" s="92"/>
      <c r="D5" s="92"/>
      <c r="E5" s="92"/>
      <c r="F5" s="92"/>
      <c r="G5" s="92"/>
      <c r="H5" s="89" t="s">
        <v>884</v>
      </c>
      <c r="I5" s="51" t="s">
        <v>886</v>
      </c>
    </row>
    <row r="6" spans="1:9" ht="15.75" thickBot="1" x14ac:dyDescent="0.3">
      <c r="A6" s="107"/>
      <c r="B6" s="110"/>
      <c r="C6" s="93"/>
      <c r="D6" s="93"/>
      <c r="E6" s="93"/>
      <c r="F6" s="93"/>
      <c r="G6" s="93"/>
      <c r="H6" s="90" t="s">
        <v>885</v>
      </c>
      <c r="I6" s="52" t="s">
        <v>887</v>
      </c>
    </row>
    <row r="7" spans="1:9" ht="15.75" thickBot="1" x14ac:dyDescent="0.3">
      <c r="A7" s="53"/>
      <c r="B7" s="57"/>
      <c r="C7" s="54"/>
      <c r="D7" s="55"/>
      <c r="E7" s="56"/>
      <c r="F7" s="72" t="s">
        <v>883</v>
      </c>
      <c r="G7" s="73" t="str">
        <f>"dT="&amp;($G$1+$G$2)/2-$G$3</f>
        <v>dT=70</v>
      </c>
      <c r="H7" s="58"/>
      <c r="I7" s="59"/>
    </row>
    <row r="8" spans="1:9" x14ac:dyDescent="0.25">
      <c r="A8" s="69" t="s">
        <v>460</v>
      </c>
      <c r="B8" s="69" t="str">
        <f t="shared" ref="B8:B28" si="0">"Настенный конвектор Gekon Level "&amp;MID(A8,3,1)&amp;"/"&amp;MID(A8,16,3)&amp;" H"&amp;MID(A8,8,2)&amp;" L"&amp;MID(A8,10,3)&amp;" W"&amp;MID(A8,13,2)&amp;" "&amp;RIGHT(A8,7)</f>
        <v>Настенный конвектор Gekon Level U/1HE H13 L040 W08 RAL9016</v>
      </c>
      <c r="C8" s="61" t="str">
        <f>MID($A8,8,2)</f>
        <v>13</v>
      </c>
      <c r="D8" s="62" t="str">
        <f>MID($A8,10,3)</f>
        <v>040</v>
      </c>
      <c r="E8" s="63" t="str">
        <f>MID($A8,13,2)</f>
        <v>08</v>
      </c>
      <c r="F8" s="61">
        <v>107</v>
      </c>
      <c r="G8" s="63">
        <f>ROUND(F8*((($G$1+$G$2)/2-$G$3)/50)^1.41,0)</f>
        <v>172</v>
      </c>
      <c r="H8" s="74">
        <v>5270</v>
      </c>
      <c r="I8" s="76">
        <v>5809</v>
      </c>
    </row>
    <row r="9" spans="1:9" x14ac:dyDescent="0.25">
      <c r="A9" s="23" t="s">
        <v>461</v>
      </c>
      <c r="B9" s="23" t="str">
        <f t="shared" si="0"/>
        <v>Настенный конвектор Gekon Level U/1HE H13 L050 W08 RAL9016</v>
      </c>
      <c r="C9" s="28" t="str">
        <f t="shared" ref="C9:C72" si="1">MID($A9,8,2)</f>
        <v>13</v>
      </c>
      <c r="D9" s="24" t="str">
        <f t="shared" ref="D9:D72" si="2">MID($A9,10,3)</f>
        <v>050</v>
      </c>
      <c r="E9" s="25" t="str">
        <f t="shared" ref="E9:E72" si="3">MID($A9,13,2)</f>
        <v>08</v>
      </c>
      <c r="F9" s="28">
        <v>132</v>
      </c>
      <c r="G9" s="25">
        <f t="shared" ref="G9:G72" si="4">ROUND(F9*((($G$1+$G$2)/2-$G$3)/50)^1.41,0)</f>
        <v>212</v>
      </c>
      <c r="H9" s="79">
        <v>6138</v>
      </c>
      <c r="I9" s="80">
        <v>6762</v>
      </c>
    </row>
    <row r="10" spans="1:9" x14ac:dyDescent="0.25">
      <c r="A10" s="70" t="s">
        <v>462</v>
      </c>
      <c r="B10" s="70" t="str">
        <f t="shared" si="0"/>
        <v>Настенный конвектор Gekon Level U/1HE H13 L060 W08 RAL9016</v>
      </c>
      <c r="C10" s="64" t="str">
        <f t="shared" si="1"/>
        <v>13</v>
      </c>
      <c r="D10" s="60" t="str">
        <f t="shared" si="2"/>
        <v>060</v>
      </c>
      <c r="E10" s="65" t="str">
        <f t="shared" si="3"/>
        <v>08</v>
      </c>
      <c r="F10" s="64">
        <v>157</v>
      </c>
      <c r="G10" s="65">
        <f t="shared" si="4"/>
        <v>252</v>
      </c>
      <c r="H10" s="81">
        <v>7107</v>
      </c>
      <c r="I10" s="82">
        <v>7824</v>
      </c>
    </row>
    <row r="11" spans="1:9" x14ac:dyDescent="0.25">
      <c r="A11" s="23" t="s">
        <v>463</v>
      </c>
      <c r="B11" s="23" t="str">
        <f t="shared" si="0"/>
        <v>Настенный конвектор Gekon Level U/1HE H13 L070 W08 RAL9016</v>
      </c>
      <c r="C11" s="28" t="str">
        <f t="shared" si="1"/>
        <v>13</v>
      </c>
      <c r="D11" s="24" t="str">
        <f t="shared" si="2"/>
        <v>070</v>
      </c>
      <c r="E11" s="25" t="str">
        <f t="shared" si="3"/>
        <v>08</v>
      </c>
      <c r="F11" s="28">
        <v>182</v>
      </c>
      <c r="G11" s="25">
        <f t="shared" si="4"/>
        <v>292</v>
      </c>
      <c r="H11" s="79">
        <v>7994</v>
      </c>
      <c r="I11" s="80">
        <v>8797</v>
      </c>
    </row>
    <row r="12" spans="1:9" x14ac:dyDescent="0.25">
      <c r="A12" s="70" t="s">
        <v>464</v>
      </c>
      <c r="B12" s="70" t="str">
        <f t="shared" si="0"/>
        <v>Настенный конвектор Gekon Level U/1HE H13 L080 W08 RAL9016</v>
      </c>
      <c r="C12" s="64" t="str">
        <f t="shared" si="1"/>
        <v>13</v>
      </c>
      <c r="D12" s="60" t="str">
        <f t="shared" si="2"/>
        <v>080</v>
      </c>
      <c r="E12" s="65" t="str">
        <f t="shared" si="3"/>
        <v>08</v>
      </c>
      <c r="F12" s="64">
        <v>207</v>
      </c>
      <c r="G12" s="65">
        <f t="shared" si="4"/>
        <v>333</v>
      </c>
      <c r="H12" s="81">
        <v>8864</v>
      </c>
      <c r="I12" s="82">
        <v>9751</v>
      </c>
    </row>
    <row r="13" spans="1:9" x14ac:dyDescent="0.25">
      <c r="A13" s="23" t="s">
        <v>465</v>
      </c>
      <c r="B13" s="23" t="str">
        <f t="shared" si="0"/>
        <v>Настенный конвектор Gekon Level U/1HE H13 L090 W08 RAL9016</v>
      </c>
      <c r="C13" s="28" t="str">
        <f t="shared" si="1"/>
        <v>13</v>
      </c>
      <c r="D13" s="24" t="str">
        <f t="shared" si="2"/>
        <v>090</v>
      </c>
      <c r="E13" s="25" t="str">
        <f t="shared" si="3"/>
        <v>08</v>
      </c>
      <c r="F13" s="28">
        <v>232</v>
      </c>
      <c r="G13" s="25">
        <f t="shared" si="4"/>
        <v>373</v>
      </c>
      <c r="H13" s="79">
        <v>9733</v>
      </c>
      <c r="I13" s="80">
        <v>10704</v>
      </c>
    </row>
    <row r="14" spans="1:9" x14ac:dyDescent="0.25">
      <c r="A14" s="70" t="s">
        <v>466</v>
      </c>
      <c r="B14" s="70" t="str">
        <f t="shared" si="0"/>
        <v>Настенный конвектор Gekon Level U/1HE H13 L100 W08 RAL9016</v>
      </c>
      <c r="C14" s="64" t="str">
        <f t="shared" si="1"/>
        <v>13</v>
      </c>
      <c r="D14" s="60" t="str">
        <f t="shared" si="2"/>
        <v>100</v>
      </c>
      <c r="E14" s="65" t="str">
        <f t="shared" si="3"/>
        <v>08</v>
      </c>
      <c r="F14" s="64">
        <v>256</v>
      </c>
      <c r="G14" s="65">
        <f t="shared" si="4"/>
        <v>411</v>
      </c>
      <c r="H14" s="81">
        <v>10620</v>
      </c>
      <c r="I14" s="82">
        <v>11677</v>
      </c>
    </row>
    <row r="15" spans="1:9" x14ac:dyDescent="0.25">
      <c r="A15" s="23" t="s">
        <v>467</v>
      </c>
      <c r="B15" s="23" t="str">
        <f t="shared" si="0"/>
        <v>Настенный конвектор Gekon Level U/1HE H13 L110 W08 RAL9016</v>
      </c>
      <c r="C15" s="28" t="str">
        <f t="shared" si="1"/>
        <v>13</v>
      </c>
      <c r="D15" s="24" t="str">
        <f t="shared" si="2"/>
        <v>110</v>
      </c>
      <c r="E15" s="25" t="str">
        <f t="shared" si="3"/>
        <v>08</v>
      </c>
      <c r="F15" s="28">
        <v>284</v>
      </c>
      <c r="G15" s="25">
        <f t="shared" si="4"/>
        <v>456</v>
      </c>
      <c r="H15" s="79">
        <v>11589</v>
      </c>
      <c r="I15" s="80">
        <v>12739</v>
      </c>
    </row>
    <row r="16" spans="1:9" x14ac:dyDescent="0.25">
      <c r="A16" s="70" t="s">
        <v>468</v>
      </c>
      <c r="B16" s="70" t="str">
        <f t="shared" si="0"/>
        <v>Настенный конвектор Gekon Level U/1HE H13 L120 W08 RAL9016</v>
      </c>
      <c r="C16" s="64" t="str">
        <f t="shared" si="1"/>
        <v>13</v>
      </c>
      <c r="D16" s="60" t="str">
        <f t="shared" si="2"/>
        <v>120</v>
      </c>
      <c r="E16" s="65" t="str">
        <f t="shared" si="3"/>
        <v>08</v>
      </c>
      <c r="F16" s="64">
        <v>311</v>
      </c>
      <c r="G16" s="65">
        <f t="shared" si="4"/>
        <v>500</v>
      </c>
      <c r="H16" s="81">
        <v>12459</v>
      </c>
      <c r="I16" s="82">
        <v>13694</v>
      </c>
    </row>
    <row r="17" spans="1:9" x14ac:dyDescent="0.25">
      <c r="A17" s="23" t="s">
        <v>469</v>
      </c>
      <c r="B17" s="23" t="str">
        <f t="shared" si="0"/>
        <v>Настенный конвектор Gekon Level U/1HE H13 L130 W08 RAL9016</v>
      </c>
      <c r="C17" s="28" t="str">
        <f t="shared" si="1"/>
        <v>13</v>
      </c>
      <c r="D17" s="24" t="str">
        <f t="shared" si="2"/>
        <v>130</v>
      </c>
      <c r="E17" s="25" t="str">
        <f t="shared" si="3"/>
        <v>08</v>
      </c>
      <c r="F17" s="28">
        <v>338</v>
      </c>
      <c r="G17" s="25">
        <f t="shared" si="4"/>
        <v>543</v>
      </c>
      <c r="H17" s="79">
        <v>13327</v>
      </c>
      <c r="I17" s="80">
        <v>14646</v>
      </c>
    </row>
    <row r="18" spans="1:9" x14ac:dyDescent="0.25">
      <c r="A18" s="70" t="s">
        <v>470</v>
      </c>
      <c r="B18" s="70" t="str">
        <f t="shared" si="0"/>
        <v>Настенный конвектор Gekon Level U/1HE H13 L140 W08 RAL9016</v>
      </c>
      <c r="C18" s="64" t="str">
        <f t="shared" si="1"/>
        <v>13</v>
      </c>
      <c r="D18" s="60" t="str">
        <f t="shared" si="2"/>
        <v>140</v>
      </c>
      <c r="E18" s="65" t="str">
        <f t="shared" si="3"/>
        <v>08</v>
      </c>
      <c r="F18" s="64">
        <v>365</v>
      </c>
      <c r="G18" s="65">
        <f t="shared" si="4"/>
        <v>587</v>
      </c>
      <c r="H18" s="81">
        <v>14215</v>
      </c>
      <c r="I18" s="82">
        <v>15619</v>
      </c>
    </row>
    <row r="19" spans="1:9" x14ac:dyDescent="0.25">
      <c r="A19" s="23" t="s">
        <v>471</v>
      </c>
      <c r="B19" s="23" t="str">
        <f t="shared" si="0"/>
        <v>Настенный конвектор Gekon Level U/1HE H13 L150 W08 RAL9016</v>
      </c>
      <c r="C19" s="28" t="str">
        <f t="shared" si="1"/>
        <v>13</v>
      </c>
      <c r="D19" s="24" t="str">
        <f t="shared" si="2"/>
        <v>150</v>
      </c>
      <c r="E19" s="25" t="str">
        <f t="shared" si="3"/>
        <v>08</v>
      </c>
      <c r="F19" s="28">
        <v>392</v>
      </c>
      <c r="G19" s="25">
        <f t="shared" si="4"/>
        <v>630</v>
      </c>
      <c r="H19" s="79">
        <v>15083</v>
      </c>
      <c r="I19" s="80">
        <v>16572</v>
      </c>
    </row>
    <row r="20" spans="1:9" x14ac:dyDescent="0.25">
      <c r="A20" s="70" t="s">
        <v>472</v>
      </c>
      <c r="B20" s="70" t="str">
        <f t="shared" si="0"/>
        <v>Настенный конвектор Gekon Level U/1HE H13 L160 W08 RAL9016</v>
      </c>
      <c r="C20" s="64" t="str">
        <f t="shared" si="1"/>
        <v>13</v>
      </c>
      <c r="D20" s="60" t="str">
        <f t="shared" si="2"/>
        <v>160</v>
      </c>
      <c r="E20" s="65" t="str">
        <f t="shared" si="3"/>
        <v>08</v>
      </c>
      <c r="F20" s="64">
        <v>419</v>
      </c>
      <c r="G20" s="65">
        <f t="shared" si="4"/>
        <v>673</v>
      </c>
      <c r="H20" s="81">
        <v>16053</v>
      </c>
      <c r="I20" s="82">
        <v>17636</v>
      </c>
    </row>
    <row r="21" spans="1:9" x14ac:dyDescent="0.25">
      <c r="A21" s="23" t="s">
        <v>473</v>
      </c>
      <c r="B21" s="23" t="str">
        <f t="shared" si="0"/>
        <v>Настенный конвектор Gekon Level U/1HE H13 L170 W08 RAL9016</v>
      </c>
      <c r="C21" s="28" t="str">
        <f t="shared" si="1"/>
        <v>13</v>
      </c>
      <c r="D21" s="24" t="str">
        <f t="shared" si="2"/>
        <v>170</v>
      </c>
      <c r="E21" s="25" t="str">
        <f t="shared" si="3"/>
        <v>08</v>
      </c>
      <c r="F21" s="28">
        <v>446</v>
      </c>
      <c r="G21" s="25">
        <f t="shared" si="4"/>
        <v>717</v>
      </c>
      <c r="H21" s="79">
        <v>16940</v>
      </c>
      <c r="I21" s="80">
        <v>18609</v>
      </c>
    </row>
    <row r="22" spans="1:9" x14ac:dyDescent="0.25">
      <c r="A22" s="70" t="s">
        <v>474</v>
      </c>
      <c r="B22" s="70" t="str">
        <f t="shared" si="0"/>
        <v>Настенный конвектор Gekon Level U/1HE H13 L180 W08 RAL9016</v>
      </c>
      <c r="C22" s="64" t="str">
        <f t="shared" si="1"/>
        <v>13</v>
      </c>
      <c r="D22" s="60" t="str">
        <f t="shared" si="2"/>
        <v>180</v>
      </c>
      <c r="E22" s="65" t="str">
        <f t="shared" si="3"/>
        <v>08</v>
      </c>
      <c r="F22" s="64">
        <v>473</v>
      </c>
      <c r="G22" s="65">
        <f t="shared" si="4"/>
        <v>760</v>
      </c>
      <c r="H22" s="81">
        <v>17809</v>
      </c>
      <c r="I22" s="82">
        <v>19562</v>
      </c>
    </row>
    <row r="23" spans="1:9" x14ac:dyDescent="0.25">
      <c r="A23" s="23" t="s">
        <v>475</v>
      </c>
      <c r="B23" s="23" t="str">
        <f t="shared" si="0"/>
        <v>Настенный конвектор Gekon Level U/1HE H13 L190 W08 RAL9016</v>
      </c>
      <c r="C23" s="28" t="str">
        <f t="shared" si="1"/>
        <v>13</v>
      </c>
      <c r="D23" s="24" t="str">
        <f t="shared" si="2"/>
        <v>190</v>
      </c>
      <c r="E23" s="25" t="str">
        <f t="shared" si="3"/>
        <v>08</v>
      </c>
      <c r="F23" s="28">
        <v>500</v>
      </c>
      <c r="G23" s="25">
        <f t="shared" si="4"/>
        <v>804</v>
      </c>
      <c r="H23" s="79">
        <v>18778</v>
      </c>
      <c r="I23" s="80">
        <v>20631</v>
      </c>
    </row>
    <row r="24" spans="1:9" x14ac:dyDescent="0.25">
      <c r="A24" s="70" t="s">
        <v>476</v>
      </c>
      <c r="B24" s="70" t="str">
        <f t="shared" si="0"/>
        <v>Настенный конвектор Gekon Level U/1HE H13 L200 W08 RAL9016</v>
      </c>
      <c r="C24" s="64" t="str">
        <f t="shared" si="1"/>
        <v>13</v>
      </c>
      <c r="D24" s="60" t="str">
        <f t="shared" si="2"/>
        <v>200</v>
      </c>
      <c r="E24" s="65" t="str">
        <f t="shared" si="3"/>
        <v>08</v>
      </c>
      <c r="F24" s="64">
        <v>527</v>
      </c>
      <c r="G24" s="65">
        <f t="shared" si="4"/>
        <v>847</v>
      </c>
      <c r="H24" s="81">
        <v>19662</v>
      </c>
      <c r="I24" s="82">
        <v>21600</v>
      </c>
    </row>
    <row r="25" spans="1:9" x14ac:dyDescent="0.25">
      <c r="A25" s="23" t="s">
        <v>477</v>
      </c>
      <c r="B25" s="23" t="str">
        <f t="shared" si="0"/>
        <v>Настенный конвектор Gekon Level U/1HE H13 L210 W08 RAL9016</v>
      </c>
      <c r="C25" s="28" t="str">
        <f t="shared" si="1"/>
        <v>13</v>
      </c>
      <c r="D25" s="24" t="str">
        <f t="shared" si="2"/>
        <v>210</v>
      </c>
      <c r="E25" s="25" t="str">
        <f t="shared" si="3"/>
        <v>08</v>
      </c>
      <c r="F25" s="28">
        <v>554</v>
      </c>
      <c r="G25" s="25">
        <f t="shared" si="4"/>
        <v>890</v>
      </c>
      <c r="H25" s="79">
        <v>20650</v>
      </c>
      <c r="I25" s="80">
        <v>22682</v>
      </c>
    </row>
    <row r="26" spans="1:9" x14ac:dyDescent="0.25">
      <c r="A26" s="70" t="s">
        <v>478</v>
      </c>
      <c r="B26" s="70" t="str">
        <f t="shared" si="0"/>
        <v>Настенный конвектор Gekon Level U/1HE H13 L220 W08 RAL9016</v>
      </c>
      <c r="C26" s="64" t="str">
        <f t="shared" si="1"/>
        <v>13</v>
      </c>
      <c r="D26" s="60" t="str">
        <f t="shared" si="2"/>
        <v>220</v>
      </c>
      <c r="E26" s="65" t="str">
        <f t="shared" si="3"/>
        <v>08</v>
      </c>
      <c r="F26" s="64">
        <v>582</v>
      </c>
      <c r="G26" s="65">
        <f t="shared" si="4"/>
        <v>935</v>
      </c>
      <c r="H26" s="81">
        <v>21518</v>
      </c>
      <c r="I26" s="82">
        <v>23635</v>
      </c>
    </row>
    <row r="27" spans="1:9" x14ac:dyDescent="0.25">
      <c r="A27" s="23" t="s">
        <v>479</v>
      </c>
      <c r="B27" s="23" t="str">
        <f t="shared" si="0"/>
        <v>Настенный конвектор Gekon Level U/1HE H13 L230 W08 RAL9016</v>
      </c>
      <c r="C27" s="28" t="str">
        <f t="shared" si="1"/>
        <v>13</v>
      </c>
      <c r="D27" s="24" t="str">
        <f t="shared" si="2"/>
        <v>230</v>
      </c>
      <c r="E27" s="25" t="str">
        <f t="shared" si="3"/>
        <v>08</v>
      </c>
      <c r="F27" s="28">
        <v>609</v>
      </c>
      <c r="G27" s="25">
        <f t="shared" si="4"/>
        <v>979</v>
      </c>
      <c r="H27" s="79">
        <v>22387</v>
      </c>
      <c r="I27" s="80">
        <v>24588</v>
      </c>
    </row>
    <row r="28" spans="1:9" ht="15.75" thickBot="1" x14ac:dyDescent="0.3">
      <c r="A28" s="71" t="s">
        <v>480</v>
      </c>
      <c r="B28" s="71" t="str">
        <f t="shared" si="0"/>
        <v>Настенный конвектор Gekon Level U/1HE H13 L240 W08 RAL9016</v>
      </c>
      <c r="C28" s="66" t="str">
        <f t="shared" si="1"/>
        <v>13</v>
      </c>
      <c r="D28" s="67" t="str">
        <f t="shared" si="2"/>
        <v>240</v>
      </c>
      <c r="E28" s="68" t="str">
        <f t="shared" si="3"/>
        <v>08</v>
      </c>
      <c r="F28" s="66">
        <v>636</v>
      </c>
      <c r="G28" s="68">
        <f t="shared" si="4"/>
        <v>1022</v>
      </c>
      <c r="H28" s="83">
        <v>23276</v>
      </c>
      <c r="I28" s="84">
        <v>25562</v>
      </c>
    </row>
    <row r="29" spans="1:9" x14ac:dyDescent="0.25">
      <c r="A29" s="69" t="s">
        <v>481</v>
      </c>
      <c r="B29" s="69" t="str">
        <f t="shared" ref="B29:B92" si="5">"Настенный конвектор Gekon Level "&amp;MID(A29,3,1)&amp;"/"&amp;MID(A29,16,3)&amp;" H"&amp;MID(A29,8,2)&amp;" L"&amp;MID(A29,10,3)&amp;" W"&amp;MID(A29,13,2)&amp;" "&amp;RIGHT(A29,7)</f>
        <v>Настенный конвектор Gekon Level U/1HE H13 L040 W13 RAL9016</v>
      </c>
      <c r="C29" s="61" t="str">
        <f>MID($A29,8,2)</f>
        <v>13</v>
      </c>
      <c r="D29" s="62" t="str">
        <f>MID($A29,10,3)</f>
        <v>040</v>
      </c>
      <c r="E29" s="63" t="str">
        <f>MID($A29,13,2)</f>
        <v>13</v>
      </c>
      <c r="F29" s="61">
        <v>220</v>
      </c>
      <c r="G29" s="63">
        <f>ROUND(F29*((($G$1+$G$2)/2-$G$3)/50)^1.41,0)</f>
        <v>354</v>
      </c>
      <c r="H29" s="74">
        <v>10141</v>
      </c>
      <c r="I29" s="76">
        <v>11057</v>
      </c>
    </row>
    <row r="30" spans="1:9" x14ac:dyDescent="0.25">
      <c r="A30" s="23" t="s">
        <v>482</v>
      </c>
      <c r="B30" s="23" t="str">
        <f t="shared" si="5"/>
        <v>Настенный конвектор Gekon Level U/1HE H13 L050 W13 RAL9016</v>
      </c>
      <c r="C30" s="28" t="str">
        <f t="shared" si="1"/>
        <v>13</v>
      </c>
      <c r="D30" s="24" t="str">
        <f t="shared" si="2"/>
        <v>050</v>
      </c>
      <c r="E30" s="25" t="str">
        <f t="shared" si="3"/>
        <v>13</v>
      </c>
      <c r="F30" s="28">
        <v>270</v>
      </c>
      <c r="G30" s="25">
        <f t="shared" si="4"/>
        <v>434</v>
      </c>
      <c r="H30" s="79">
        <v>11671</v>
      </c>
      <c r="I30" s="80">
        <v>12722</v>
      </c>
    </row>
    <row r="31" spans="1:9" x14ac:dyDescent="0.25">
      <c r="A31" s="70" t="s">
        <v>483</v>
      </c>
      <c r="B31" s="70" t="str">
        <f t="shared" si="5"/>
        <v>Настенный конвектор Gekon Level U/1HE H13 L060 W13 RAL9016</v>
      </c>
      <c r="C31" s="64" t="str">
        <f t="shared" si="1"/>
        <v>13</v>
      </c>
      <c r="D31" s="60" t="str">
        <f t="shared" si="2"/>
        <v>060</v>
      </c>
      <c r="E31" s="65" t="str">
        <f t="shared" si="3"/>
        <v>13</v>
      </c>
      <c r="F31" s="64">
        <v>320</v>
      </c>
      <c r="G31" s="65">
        <f t="shared" si="4"/>
        <v>514</v>
      </c>
      <c r="H31" s="81">
        <v>13310</v>
      </c>
      <c r="I31" s="82">
        <v>14506</v>
      </c>
    </row>
    <row r="32" spans="1:9" x14ac:dyDescent="0.25">
      <c r="A32" s="23" t="s">
        <v>484</v>
      </c>
      <c r="B32" s="23" t="str">
        <f t="shared" si="5"/>
        <v>Настенный конвектор Gekon Level U/1HE H13 L070 W13 RAL9016</v>
      </c>
      <c r="C32" s="28" t="str">
        <f t="shared" si="1"/>
        <v>13</v>
      </c>
      <c r="D32" s="24" t="str">
        <f t="shared" si="2"/>
        <v>070</v>
      </c>
      <c r="E32" s="25" t="str">
        <f t="shared" si="3"/>
        <v>13</v>
      </c>
      <c r="F32" s="28">
        <v>370</v>
      </c>
      <c r="G32" s="25">
        <f t="shared" si="4"/>
        <v>595</v>
      </c>
      <c r="H32" s="79">
        <v>14878</v>
      </c>
      <c r="I32" s="80">
        <v>16211</v>
      </c>
    </row>
    <row r="33" spans="1:9" x14ac:dyDescent="0.25">
      <c r="A33" s="70" t="s">
        <v>485</v>
      </c>
      <c r="B33" s="70" t="str">
        <f t="shared" si="5"/>
        <v>Настенный конвектор Gekon Level U/1HE H13 L080 W13 RAL9016</v>
      </c>
      <c r="C33" s="64" t="str">
        <f t="shared" si="1"/>
        <v>13</v>
      </c>
      <c r="D33" s="60" t="str">
        <f t="shared" si="2"/>
        <v>080</v>
      </c>
      <c r="E33" s="65" t="str">
        <f t="shared" si="3"/>
        <v>13</v>
      </c>
      <c r="F33" s="64">
        <v>420</v>
      </c>
      <c r="G33" s="65">
        <f t="shared" si="4"/>
        <v>675</v>
      </c>
      <c r="H33" s="81">
        <v>16409</v>
      </c>
      <c r="I33" s="82">
        <v>17877</v>
      </c>
    </row>
    <row r="34" spans="1:9" x14ac:dyDescent="0.25">
      <c r="A34" s="23" t="s">
        <v>486</v>
      </c>
      <c r="B34" s="23" t="str">
        <f t="shared" si="5"/>
        <v>Настенный конвектор Gekon Level U/1HE H13 L090 W13 RAL9016</v>
      </c>
      <c r="C34" s="28" t="str">
        <f t="shared" si="1"/>
        <v>13</v>
      </c>
      <c r="D34" s="24" t="str">
        <f t="shared" si="2"/>
        <v>090</v>
      </c>
      <c r="E34" s="25" t="str">
        <f t="shared" si="3"/>
        <v>13</v>
      </c>
      <c r="F34" s="28">
        <v>470</v>
      </c>
      <c r="G34" s="25">
        <f t="shared" si="4"/>
        <v>755</v>
      </c>
      <c r="H34" s="79">
        <v>17940</v>
      </c>
      <c r="I34" s="80">
        <v>19542</v>
      </c>
    </row>
    <row r="35" spans="1:9" x14ac:dyDescent="0.25">
      <c r="A35" s="70" t="s">
        <v>487</v>
      </c>
      <c r="B35" s="70" t="str">
        <f t="shared" si="5"/>
        <v>Настенный конвектор Gekon Level U/1HE H13 L100 W13 RAL9016</v>
      </c>
      <c r="C35" s="64" t="str">
        <f t="shared" si="1"/>
        <v>13</v>
      </c>
      <c r="D35" s="60" t="str">
        <f t="shared" si="2"/>
        <v>100</v>
      </c>
      <c r="E35" s="65" t="str">
        <f t="shared" si="3"/>
        <v>13</v>
      </c>
      <c r="F35" s="64">
        <v>520</v>
      </c>
      <c r="G35" s="65">
        <f t="shared" si="4"/>
        <v>836</v>
      </c>
      <c r="H35" s="81">
        <v>19508</v>
      </c>
      <c r="I35" s="82">
        <v>21247</v>
      </c>
    </row>
    <row r="36" spans="1:9" x14ac:dyDescent="0.25">
      <c r="A36" s="23" t="s">
        <v>488</v>
      </c>
      <c r="B36" s="23" t="str">
        <f t="shared" si="5"/>
        <v>Настенный конвектор Gekon Level U/1HE H13 L110 W13 RAL9016</v>
      </c>
      <c r="C36" s="28" t="str">
        <f t="shared" si="1"/>
        <v>13</v>
      </c>
      <c r="D36" s="24" t="str">
        <f t="shared" si="2"/>
        <v>110</v>
      </c>
      <c r="E36" s="25" t="str">
        <f t="shared" si="3"/>
        <v>13</v>
      </c>
      <c r="F36" s="28">
        <v>572</v>
      </c>
      <c r="G36" s="25">
        <f t="shared" si="4"/>
        <v>919</v>
      </c>
      <c r="H36" s="79">
        <v>21146</v>
      </c>
      <c r="I36" s="80">
        <v>23031</v>
      </c>
    </row>
    <row r="37" spans="1:9" x14ac:dyDescent="0.25">
      <c r="A37" s="70" t="s">
        <v>489</v>
      </c>
      <c r="B37" s="70" t="str">
        <f t="shared" si="5"/>
        <v>Настенный конвектор Gekon Level U/1HE H13 L120 W13 RAL9016</v>
      </c>
      <c r="C37" s="64" t="str">
        <f t="shared" si="1"/>
        <v>13</v>
      </c>
      <c r="D37" s="60" t="str">
        <f t="shared" si="2"/>
        <v>120</v>
      </c>
      <c r="E37" s="65" t="str">
        <f t="shared" si="3"/>
        <v>13</v>
      </c>
      <c r="F37" s="64">
        <v>624</v>
      </c>
      <c r="G37" s="65">
        <f t="shared" si="4"/>
        <v>1003</v>
      </c>
      <c r="H37" s="81">
        <v>22678</v>
      </c>
      <c r="I37" s="82">
        <v>24697</v>
      </c>
    </row>
    <row r="38" spans="1:9" x14ac:dyDescent="0.25">
      <c r="A38" s="23" t="s">
        <v>490</v>
      </c>
      <c r="B38" s="23" t="str">
        <f t="shared" si="5"/>
        <v>Настенный конвектор Gekon Level U/1HE H13 L130 W13 RAL9016</v>
      </c>
      <c r="C38" s="28" t="str">
        <f t="shared" si="1"/>
        <v>13</v>
      </c>
      <c r="D38" s="24" t="str">
        <f t="shared" si="2"/>
        <v>130</v>
      </c>
      <c r="E38" s="25" t="str">
        <f t="shared" si="3"/>
        <v>13</v>
      </c>
      <c r="F38" s="28">
        <v>676</v>
      </c>
      <c r="G38" s="25">
        <f t="shared" si="4"/>
        <v>1086</v>
      </c>
      <c r="H38" s="79">
        <v>24208</v>
      </c>
      <c r="I38" s="80">
        <v>26362</v>
      </c>
    </row>
    <row r="39" spans="1:9" x14ac:dyDescent="0.25">
      <c r="A39" s="70" t="s">
        <v>491</v>
      </c>
      <c r="B39" s="70" t="str">
        <f t="shared" si="5"/>
        <v>Настенный конвектор Gekon Level U/1HE H13 L140 W13 RAL9016</v>
      </c>
      <c r="C39" s="64" t="str">
        <f t="shared" si="1"/>
        <v>13</v>
      </c>
      <c r="D39" s="60" t="str">
        <f t="shared" si="2"/>
        <v>140</v>
      </c>
      <c r="E39" s="65" t="str">
        <f t="shared" si="3"/>
        <v>13</v>
      </c>
      <c r="F39" s="64">
        <v>728</v>
      </c>
      <c r="G39" s="65">
        <f t="shared" si="4"/>
        <v>1170</v>
      </c>
      <c r="H39" s="81">
        <v>25776</v>
      </c>
      <c r="I39" s="82">
        <v>28067</v>
      </c>
    </row>
    <row r="40" spans="1:9" x14ac:dyDescent="0.25">
      <c r="A40" s="23" t="s">
        <v>492</v>
      </c>
      <c r="B40" s="23" t="str">
        <f t="shared" si="5"/>
        <v>Настенный конвектор Gekon Level U/1HE H13 L150 W13 RAL9016</v>
      </c>
      <c r="C40" s="28" t="str">
        <f t="shared" si="1"/>
        <v>13</v>
      </c>
      <c r="D40" s="24" t="str">
        <f t="shared" si="2"/>
        <v>150</v>
      </c>
      <c r="E40" s="25" t="str">
        <f t="shared" si="3"/>
        <v>13</v>
      </c>
      <c r="F40" s="28">
        <v>780</v>
      </c>
      <c r="G40" s="25">
        <f t="shared" si="4"/>
        <v>1254</v>
      </c>
      <c r="H40" s="79">
        <v>27307</v>
      </c>
      <c r="I40" s="80">
        <v>29731</v>
      </c>
    </row>
    <row r="41" spans="1:9" x14ac:dyDescent="0.25">
      <c r="A41" s="70" t="s">
        <v>493</v>
      </c>
      <c r="B41" s="70" t="str">
        <f t="shared" si="5"/>
        <v>Настенный конвектор Gekon Level U/1HE H13 L160 W13 RAL9016</v>
      </c>
      <c r="C41" s="64" t="str">
        <f t="shared" si="1"/>
        <v>13</v>
      </c>
      <c r="D41" s="60" t="str">
        <f t="shared" si="2"/>
        <v>160</v>
      </c>
      <c r="E41" s="65" t="str">
        <f t="shared" si="3"/>
        <v>13</v>
      </c>
      <c r="F41" s="64">
        <v>832</v>
      </c>
      <c r="G41" s="65">
        <f t="shared" si="4"/>
        <v>1337</v>
      </c>
      <c r="H41" s="81">
        <v>28947</v>
      </c>
      <c r="I41" s="82">
        <v>31517</v>
      </c>
    </row>
    <row r="42" spans="1:9" x14ac:dyDescent="0.25">
      <c r="A42" s="23" t="s">
        <v>494</v>
      </c>
      <c r="B42" s="23" t="str">
        <f t="shared" si="5"/>
        <v>Настенный конвектор Gekon Level U/1HE H13 L170 W13 RAL9016</v>
      </c>
      <c r="C42" s="28" t="str">
        <f t="shared" si="1"/>
        <v>13</v>
      </c>
      <c r="D42" s="24" t="str">
        <f t="shared" si="2"/>
        <v>170</v>
      </c>
      <c r="E42" s="25" t="str">
        <f t="shared" si="3"/>
        <v>13</v>
      </c>
      <c r="F42" s="28">
        <v>884</v>
      </c>
      <c r="G42" s="25">
        <f t="shared" si="4"/>
        <v>1421</v>
      </c>
      <c r="H42" s="79">
        <v>30515</v>
      </c>
      <c r="I42" s="80">
        <v>33222</v>
      </c>
    </row>
    <row r="43" spans="1:9" x14ac:dyDescent="0.25">
      <c r="A43" s="70" t="s">
        <v>495</v>
      </c>
      <c r="B43" s="70" t="str">
        <f t="shared" si="5"/>
        <v>Настенный конвектор Gekon Level U/1HE H13 L180 W13 RAL9016</v>
      </c>
      <c r="C43" s="64" t="str">
        <f t="shared" si="1"/>
        <v>13</v>
      </c>
      <c r="D43" s="60" t="str">
        <f t="shared" si="2"/>
        <v>180</v>
      </c>
      <c r="E43" s="65" t="str">
        <f t="shared" si="3"/>
        <v>13</v>
      </c>
      <c r="F43" s="64">
        <v>936</v>
      </c>
      <c r="G43" s="65">
        <f t="shared" si="4"/>
        <v>1504</v>
      </c>
      <c r="H43" s="81">
        <v>32045</v>
      </c>
      <c r="I43" s="82">
        <v>34887</v>
      </c>
    </row>
    <row r="44" spans="1:9" x14ac:dyDescent="0.25">
      <c r="A44" s="23" t="s">
        <v>496</v>
      </c>
      <c r="B44" s="23" t="str">
        <f t="shared" si="5"/>
        <v>Настенный конвектор Gekon Level U/1HE H13 L190 W13 RAL9016</v>
      </c>
      <c r="C44" s="28" t="str">
        <f t="shared" si="1"/>
        <v>13</v>
      </c>
      <c r="D44" s="24" t="str">
        <f t="shared" si="2"/>
        <v>190</v>
      </c>
      <c r="E44" s="25" t="str">
        <f t="shared" si="3"/>
        <v>13</v>
      </c>
      <c r="F44" s="28">
        <v>988</v>
      </c>
      <c r="G44" s="25">
        <f t="shared" si="4"/>
        <v>1588</v>
      </c>
      <c r="H44" s="79">
        <v>33710</v>
      </c>
      <c r="I44" s="80">
        <v>36707</v>
      </c>
    </row>
    <row r="45" spans="1:9" x14ac:dyDescent="0.25">
      <c r="A45" s="70" t="s">
        <v>497</v>
      </c>
      <c r="B45" s="70" t="str">
        <f t="shared" si="5"/>
        <v>Настенный конвектор Gekon Level U/1HE H13 L200 W13 RAL9016</v>
      </c>
      <c r="C45" s="64" t="str">
        <f t="shared" si="1"/>
        <v>13</v>
      </c>
      <c r="D45" s="60" t="str">
        <f t="shared" si="2"/>
        <v>200</v>
      </c>
      <c r="E45" s="65" t="str">
        <f t="shared" si="3"/>
        <v>13</v>
      </c>
      <c r="F45" s="64">
        <v>1040</v>
      </c>
      <c r="G45" s="65">
        <f t="shared" si="4"/>
        <v>1671</v>
      </c>
      <c r="H45" s="81">
        <v>35270</v>
      </c>
      <c r="I45" s="82">
        <v>38403</v>
      </c>
    </row>
    <row r="46" spans="1:9" x14ac:dyDescent="0.25">
      <c r="A46" s="23" t="s">
        <v>498</v>
      </c>
      <c r="B46" s="23" t="str">
        <f t="shared" si="5"/>
        <v>Настенный конвектор Gekon Level U/1HE H13 L210 W13 RAL9016</v>
      </c>
      <c r="C46" s="28" t="str">
        <f t="shared" si="1"/>
        <v>13</v>
      </c>
      <c r="D46" s="24" t="str">
        <f t="shared" si="2"/>
        <v>210</v>
      </c>
      <c r="E46" s="25" t="str">
        <f t="shared" si="3"/>
        <v>13</v>
      </c>
      <c r="F46" s="28">
        <v>1092</v>
      </c>
      <c r="G46" s="25">
        <f t="shared" si="4"/>
        <v>1755</v>
      </c>
      <c r="H46" s="79">
        <v>36946</v>
      </c>
      <c r="I46" s="80">
        <v>40227</v>
      </c>
    </row>
    <row r="47" spans="1:9" x14ac:dyDescent="0.25">
      <c r="A47" s="70" t="s">
        <v>499</v>
      </c>
      <c r="B47" s="70" t="str">
        <f t="shared" si="5"/>
        <v>Настенный конвектор Gekon Level U/1HE H13 L220 W13 RAL9016</v>
      </c>
      <c r="C47" s="64" t="str">
        <f t="shared" si="1"/>
        <v>13</v>
      </c>
      <c r="D47" s="60" t="str">
        <f t="shared" si="2"/>
        <v>220</v>
      </c>
      <c r="E47" s="65" t="str">
        <f t="shared" si="3"/>
        <v>13</v>
      </c>
      <c r="F47" s="64">
        <v>1144</v>
      </c>
      <c r="G47" s="65">
        <f t="shared" si="4"/>
        <v>1839</v>
      </c>
      <c r="H47" s="81">
        <v>38477</v>
      </c>
      <c r="I47" s="82">
        <v>41892</v>
      </c>
    </row>
    <row r="48" spans="1:9" x14ac:dyDescent="0.25">
      <c r="A48" s="23" t="s">
        <v>500</v>
      </c>
      <c r="B48" s="23" t="str">
        <f t="shared" si="5"/>
        <v>Настенный конвектор Gekon Level U/1HE H13 L230 W13 RAL9016</v>
      </c>
      <c r="C48" s="28" t="str">
        <f t="shared" si="1"/>
        <v>13</v>
      </c>
      <c r="D48" s="24" t="str">
        <f t="shared" si="2"/>
        <v>230</v>
      </c>
      <c r="E48" s="25" t="str">
        <f t="shared" si="3"/>
        <v>13</v>
      </c>
      <c r="F48" s="28">
        <v>1196</v>
      </c>
      <c r="G48" s="25">
        <f t="shared" si="4"/>
        <v>1922</v>
      </c>
      <c r="H48" s="79">
        <v>40007</v>
      </c>
      <c r="I48" s="80">
        <v>43556</v>
      </c>
    </row>
    <row r="49" spans="1:9" ht="15.75" thickBot="1" x14ac:dyDescent="0.3">
      <c r="A49" s="71" t="s">
        <v>501</v>
      </c>
      <c r="B49" s="71" t="str">
        <f t="shared" si="5"/>
        <v>Настенный конвектор Gekon Level U/1HE H13 L240 W13 RAL9016</v>
      </c>
      <c r="C49" s="66" t="str">
        <f t="shared" si="1"/>
        <v>13</v>
      </c>
      <c r="D49" s="67" t="str">
        <f t="shared" si="2"/>
        <v>240</v>
      </c>
      <c r="E49" s="68" t="str">
        <f t="shared" si="3"/>
        <v>13</v>
      </c>
      <c r="F49" s="66">
        <v>1248</v>
      </c>
      <c r="G49" s="68">
        <f t="shared" si="4"/>
        <v>2006</v>
      </c>
      <c r="H49" s="83">
        <v>41576</v>
      </c>
      <c r="I49" s="84">
        <v>45263</v>
      </c>
    </row>
    <row r="50" spans="1:9" x14ac:dyDescent="0.25">
      <c r="A50" s="69" t="s">
        <v>502</v>
      </c>
      <c r="B50" s="69" t="str">
        <f t="shared" si="5"/>
        <v>Настенный конвектор Gekon Level U/1HE H13 L040 W18 RAL9016</v>
      </c>
      <c r="C50" s="61" t="str">
        <f>MID($A50,8,2)</f>
        <v>13</v>
      </c>
      <c r="D50" s="62" t="str">
        <f>MID($A50,10,3)</f>
        <v>040</v>
      </c>
      <c r="E50" s="63" t="str">
        <f>MID($A50,13,2)</f>
        <v>18</v>
      </c>
      <c r="F50" s="61">
        <v>332</v>
      </c>
      <c r="G50" s="63">
        <f>ROUND(F50*((($G$1+$G$2)/2-$G$3)/50)^1.41,0)</f>
        <v>534</v>
      </c>
      <c r="H50" s="74">
        <v>14037</v>
      </c>
      <c r="I50" s="76">
        <v>15262</v>
      </c>
    </row>
    <row r="51" spans="1:9" x14ac:dyDescent="0.25">
      <c r="A51" s="23" t="s">
        <v>503</v>
      </c>
      <c r="B51" s="23" t="str">
        <f t="shared" si="5"/>
        <v>Настенный конвектор Gekon Level U/1HE H13 L050 W18 RAL9016</v>
      </c>
      <c r="C51" s="28" t="str">
        <f t="shared" si="1"/>
        <v>13</v>
      </c>
      <c r="D51" s="24" t="str">
        <f t="shared" si="2"/>
        <v>050</v>
      </c>
      <c r="E51" s="25" t="str">
        <f t="shared" si="3"/>
        <v>18</v>
      </c>
      <c r="F51" s="28">
        <v>418</v>
      </c>
      <c r="G51" s="25">
        <f t="shared" si="4"/>
        <v>672</v>
      </c>
      <c r="H51" s="79">
        <v>16408</v>
      </c>
      <c r="I51" s="80">
        <v>17831</v>
      </c>
    </row>
    <row r="52" spans="1:9" x14ac:dyDescent="0.25">
      <c r="A52" s="70" t="s">
        <v>504</v>
      </c>
      <c r="B52" s="70" t="str">
        <f t="shared" si="5"/>
        <v>Настенный конвектор Gekon Level U/1HE H13 L060 W18 RAL9016</v>
      </c>
      <c r="C52" s="64" t="str">
        <f t="shared" si="1"/>
        <v>13</v>
      </c>
      <c r="D52" s="60" t="str">
        <f t="shared" si="2"/>
        <v>060</v>
      </c>
      <c r="E52" s="65" t="str">
        <f t="shared" si="3"/>
        <v>18</v>
      </c>
      <c r="F52" s="64">
        <v>504</v>
      </c>
      <c r="G52" s="65">
        <f t="shared" si="4"/>
        <v>810</v>
      </c>
      <c r="H52" s="81">
        <v>18897</v>
      </c>
      <c r="I52" s="82">
        <v>20529</v>
      </c>
    </row>
    <row r="53" spans="1:9" x14ac:dyDescent="0.25">
      <c r="A53" s="23" t="s">
        <v>505</v>
      </c>
      <c r="B53" s="23" t="str">
        <f t="shared" si="5"/>
        <v>Настенный конвектор Gekon Level U/1HE H13 L070 W18 RAL9016</v>
      </c>
      <c r="C53" s="28" t="str">
        <f t="shared" si="1"/>
        <v>13</v>
      </c>
      <c r="D53" s="24" t="str">
        <f t="shared" si="2"/>
        <v>070</v>
      </c>
      <c r="E53" s="25" t="str">
        <f t="shared" si="3"/>
        <v>18</v>
      </c>
      <c r="F53" s="28">
        <v>590</v>
      </c>
      <c r="G53" s="25">
        <f t="shared" si="4"/>
        <v>948</v>
      </c>
      <c r="H53" s="79">
        <v>21338</v>
      </c>
      <c r="I53" s="80">
        <v>23172</v>
      </c>
    </row>
    <row r="54" spans="1:9" x14ac:dyDescent="0.25">
      <c r="A54" s="70" t="s">
        <v>506</v>
      </c>
      <c r="B54" s="70" t="str">
        <f t="shared" si="5"/>
        <v>Настенный конвектор Gekon Level U/1HE H13 L080 W18 RAL9016</v>
      </c>
      <c r="C54" s="64" t="str">
        <f t="shared" si="1"/>
        <v>13</v>
      </c>
      <c r="D54" s="60" t="str">
        <f t="shared" si="2"/>
        <v>080</v>
      </c>
      <c r="E54" s="65" t="str">
        <f t="shared" si="3"/>
        <v>18</v>
      </c>
      <c r="F54" s="64">
        <v>676</v>
      </c>
      <c r="G54" s="65">
        <f t="shared" si="4"/>
        <v>1086</v>
      </c>
      <c r="H54" s="81">
        <v>23712</v>
      </c>
      <c r="I54" s="82">
        <v>25743</v>
      </c>
    </row>
    <row r="55" spans="1:9" x14ac:dyDescent="0.25">
      <c r="A55" s="23" t="s">
        <v>507</v>
      </c>
      <c r="B55" s="23" t="str">
        <f t="shared" si="5"/>
        <v>Настенный конвектор Gekon Level U/1HE H13 L090 W18 RAL9016</v>
      </c>
      <c r="C55" s="28" t="str">
        <f t="shared" si="1"/>
        <v>13</v>
      </c>
      <c r="D55" s="24" t="str">
        <f t="shared" si="2"/>
        <v>090</v>
      </c>
      <c r="E55" s="25" t="str">
        <f t="shared" si="3"/>
        <v>18</v>
      </c>
      <c r="F55" s="28">
        <v>762</v>
      </c>
      <c r="G55" s="25">
        <f t="shared" si="4"/>
        <v>1225</v>
      </c>
      <c r="H55" s="79">
        <v>26084</v>
      </c>
      <c r="I55" s="80">
        <v>28312</v>
      </c>
    </row>
    <row r="56" spans="1:9" x14ac:dyDescent="0.25">
      <c r="A56" s="70" t="s">
        <v>508</v>
      </c>
      <c r="B56" s="70" t="str">
        <f t="shared" si="5"/>
        <v>Настенный конвектор Gekon Level U/1HE H13 L100 W18 RAL9016</v>
      </c>
      <c r="C56" s="64" t="str">
        <f t="shared" si="1"/>
        <v>13</v>
      </c>
      <c r="D56" s="60" t="str">
        <f t="shared" si="2"/>
        <v>100</v>
      </c>
      <c r="E56" s="65" t="str">
        <f t="shared" si="3"/>
        <v>18</v>
      </c>
      <c r="F56" s="64">
        <v>848</v>
      </c>
      <c r="G56" s="65">
        <f t="shared" si="4"/>
        <v>1363</v>
      </c>
      <c r="H56" s="81">
        <v>28525</v>
      </c>
      <c r="I56" s="82">
        <v>30955</v>
      </c>
    </row>
    <row r="57" spans="1:9" x14ac:dyDescent="0.25">
      <c r="A57" s="23" t="s">
        <v>509</v>
      </c>
      <c r="B57" s="23" t="str">
        <f t="shared" si="5"/>
        <v>Настенный конвектор Gekon Level U/1HE H13 L110 W18 RAL9016</v>
      </c>
      <c r="C57" s="28" t="str">
        <f t="shared" si="1"/>
        <v>13</v>
      </c>
      <c r="D57" s="24" t="str">
        <f t="shared" si="2"/>
        <v>110</v>
      </c>
      <c r="E57" s="25" t="str">
        <f t="shared" si="3"/>
        <v>18</v>
      </c>
      <c r="F57" s="28">
        <v>936</v>
      </c>
      <c r="G57" s="25">
        <f t="shared" si="4"/>
        <v>1504</v>
      </c>
      <c r="H57" s="79">
        <v>31013</v>
      </c>
      <c r="I57" s="80">
        <v>33653</v>
      </c>
    </row>
    <row r="58" spans="1:9" x14ac:dyDescent="0.25">
      <c r="A58" s="70" t="s">
        <v>510</v>
      </c>
      <c r="B58" s="70" t="str">
        <f t="shared" si="5"/>
        <v>Настенный конвектор Gekon Level U/1HE H13 L120 W18 RAL9016</v>
      </c>
      <c r="C58" s="64" t="str">
        <f t="shared" si="1"/>
        <v>13</v>
      </c>
      <c r="D58" s="60" t="str">
        <f t="shared" si="2"/>
        <v>120</v>
      </c>
      <c r="E58" s="65" t="str">
        <f t="shared" si="3"/>
        <v>18</v>
      </c>
      <c r="F58" s="64">
        <v>1024</v>
      </c>
      <c r="G58" s="65">
        <f t="shared" si="4"/>
        <v>1646</v>
      </c>
      <c r="H58" s="81">
        <v>33387</v>
      </c>
      <c r="I58" s="82">
        <v>36224</v>
      </c>
    </row>
    <row r="59" spans="1:9" x14ac:dyDescent="0.25">
      <c r="A59" s="23" t="s">
        <v>511</v>
      </c>
      <c r="B59" s="23" t="str">
        <f t="shared" si="5"/>
        <v>Настенный конвектор Gekon Level U/1HE H13 L130 W18 RAL9016</v>
      </c>
      <c r="C59" s="28" t="str">
        <f t="shared" si="1"/>
        <v>13</v>
      </c>
      <c r="D59" s="24" t="str">
        <f t="shared" si="2"/>
        <v>130</v>
      </c>
      <c r="E59" s="25" t="str">
        <f t="shared" si="3"/>
        <v>18</v>
      </c>
      <c r="F59" s="28">
        <v>1112</v>
      </c>
      <c r="G59" s="25">
        <f t="shared" si="4"/>
        <v>1787</v>
      </c>
      <c r="H59" s="79">
        <v>35759</v>
      </c>
      <c r="I59" s="80">
        <v>38793</v>
      </c>
    </row>
    <row r="60" spans="1:9" x14ac:dyDescent="0.25">
      <c r="A60" s="70" t="s">
        <v>512</v>
      </c>
      <c r="B60" s="70" t="str">
        <f t="shared" si="5"/>
        <v>Настенный конвектор Gekon Level U/1HE H13 L140 W18 RAL9016</v>
      </c>
      <c r="C60" s="64" t="str">
        <f t="shared" si="1"/>
        <v>13</v>
      </c>
      <c r="D60" s="60" t="str">
        <f t="shared" si="2"/>
        <v>140</v>
      </c>
      <c r="E60" s="65" t="str">
        <f t="shared" si="3"/>
        <v>18</v>
      </c>
      <c r="F60" s="64">
        <v>1200</v>
      </c>
      <c r="G60" s="65">
        <f t="shared" si="4"/>
        <v>1929</v>
      </c>
      <c r="H60" s="81">
        <v>38200</v>
      </c>
      <c r="I60" s="82">
        <v>41436</v>
      </c>
    </row>
    <row r="61" spans="1:9" x14ac:dyDescent="0.25">
      <c r="A61" s="23" t="s">
        <v>513</v>
      </c>
      <c r="B61" s="23" t="str">
        <f t="shared" si="5"/>
        <v>Настенный конвектор Gekon Level U/1HE H13 L150 W18 RAL9016</v>
      </c>
      <c r="C61" s="28" t="str">
        <f t="shared" si="1"/>
        <v>13</v>
      </c>
      <c r="D61" s="24" t="str">
        <f t="shared" si="2"/>
        <v>150</v>
      </c>
      <c r="E61" s="25" t="str">
        <f t="shared" si="3"/>
        <v>18</v>
      </c>
      <c r="F61" s="28">
        <v>1288</v>
      </c>
      <c r="G61" s="25">
        <f t="shared" si="4"/>
        <v>2070</v>
      </c>
      <c r="H61" s="79">
        <v>40571</v>
      </c>
      <c r="I61" s="80">
        <v>44005</v>
      </c>
    </row>
    <row r="62" spans="1:9" x14ac:dyDescent="0.25">
      <c r="A62" s="70" t="s">
        <v>514</v>
      </c>
      <c r="B62" s="70" t="str">
        <f t="shared" si="5"/>
        <v>Настенный конвектор Gekon Level U/1HE H13 L160 W18 RAL9016</v>
      </c>
      <c r="C62" s="64" t="str">
        <f t="shared" si="1"/>
        <v>13</v>
      </c>
      <c r="D62" s="60" t="str">
        <f t="shared" si="2"/>
        <v>160</v>
      </c>
      <c r="E62" s="65" t="str">
        <f t="shared" si="3"/>
        <v>18</v>
      </c>
      <c r="F62" s="64">
        <v>1376</v>
      </c>
      <c r="G62" s="65">
        <f t="shared" si="4"/>
        <v>2211</v>
      </c>
      <c r="H62" s="81">
        <v>43062</v>
      </c>
      <c r="I62" s="82">
        <v>46705</v>
      </c>
    </row>
    <row r="63" spans="1:9" x14ac:dyDescent="0.25">
      <c r="A63" s="23" t="s">
        <v>515</v>
      </c>
      <c r="B63" s="23" t="str">
        <f t="shared" si="5"/>
        <v>Настенный конвектор Gekon Level U/1HE H13 L170 W18 RAL9016</v>
      </c>
      <c r="C63" s="28" t="str">
        <f t="shared" si="1"/>
        <v>13</v>
      </c>
      <c r="D63" s="24" t="str">
        <f t="shared" si="2"/>
        <v>170</v>
      </c>
      <c r="E63" s="25" t="str">
        <f t="shared" si="3"/>
        <v>18</v>
      </c>
      <c r="F63" s="28">
        <v>1464</v>
      </c>
      <c r="G63" s="25">
        <f t="shared" si="4"/>
        <v>2353</v>
      </c>
      <c r="H63" s="79">
        <v>45503</v>
      </c>
      <c r="I63" s="80">
        <v>49348</v>
      </c>
    </row>
    <row r="64" spans="1:9" x14ac:dyDescent="0.25">
      <c r="A64" s="70" t="s">
        <v>516</v>
      </c>
      <c r="B64" s="70" t="str">
        <f t="shared" si="5"/>
        <v>Настенный конвектор Gekon Level U/1HE H13 L180 W18 RAL9016</v>
      </c>
      <c r="C64" s="64" t="str">
        <f t="shared" si="1"/>
        <v>13</v>
      </c>
      <c r="D64" s="60" t="str">
        <f t="shared" si="2"/>
        <v>180</v>
      </c>
      <c r="E64" s="65" t="str">
        <f t="shared" si="3"/>
        <v>18</v>
      </c>
      <c r="F64" s="64">
        <v>1552</v>
      </c>
      <c r="G64" s="65">
        <f t="shared" si="4"/>
        <v>2494</v>
      </c>
      <c r="H64" s="81">
        <v>47875</v>
      </c>
      <c r="I64" s="82">
        <v>51917</v>
      </c>
    </row>
    <row r="65" spans="1:9" x14ac:dyDescent="0.25">
      <c r="A65" s="23" t="s">
        <v>517</v>
      </c>
      <c r="B65" s="23" t="str">
        <f t="shared" si="5"/>
        <v>Настенный конвектор Gekon Level U/1HE H13 L190 W18 RAL9016</v>
      </c>
      <c r="C65" s="28" t="str">
        <f t="shared" si="1"/>
        <v>13</v>
      </c>
      <c r="D65" s="24" t="str">
        <f t="shared" si="2"/>
        <v>190</v>
      </c>
      <c r="E65" s="25" t="str">
        <f t="shared" si="3"/>
        <v>18</v>
      </c>
      <c r="F65" s="28">
        <v>1640</v>
      </c>
      <c r="G65" s="25">
        <f t="shared" si="4"/>
        <v>2636</v>
      </c>
      <c r="H65" s="79">
        <v>50415</v>
      </c>
      <c r="I65" s="80">
        <v>54680</v>
      </c>
    </row>
    <row r="66" spans="1:9" x14ac:dyDescent="0.25">
      <c r="A66" s="70" t="s">
        <v>518</v>
      </c>
      <c r="B66" s="70" t="str">
        <f t="shared" si="5"/>
        <v>Настенный конвектор Gekon Level U/1HE H13 L200 W18 RAL9016</v>
      </c>
      <c r="C66" s="64" t="str">
        <f t="shared" si="1"/>
        <v>13</v>
      </c>
      <c r="D66" s="60" t="str">
        <f t="shared" si="2"/>
        <v>200</v>
      </c>
      <c r="E66" s="65" t="str">
        <f t="shared" si="3"/>
        <v>18</v>
      </c>
      <c r="F66" s="64">
        <v>1728</v>
      </c>
      <c r="G66" s="65">
        <f t="shared" si="4"/>
        <v>2777</v>
      </c>
      <c r="H66" s="81">
        <v>52831</v>
      </c>
      <c r="I66" s="82">
        <v>57296</v>
      </c>
    </row>
    <row r="67" spans="1:9" x14ac:dyDescent="0.25">
      <c r="A67" s="23" t="s">
        <v>519</v>
      </c>
      <c r="B67" s="23" t="str">
        <f t="shared" si="5"/>
        <v>Настенный конвектор Gekon Level U/1HE H13 L210 W18 RAL9016</v>
      </c>
      <c r="C67" s="28" t="str">
        <f t="shared" si="1"/>
        <v>13</v>
      </c>
      <c r="D67" s="24" t="str">
        <f t="shared" si="2"/>
        <v>210</v>
      </c>
      <c r="E67" s="25" t="str">
        <f t="shared" si="3"/>
        <v>18</v>
      </c>
      <c r="F67" s="28">
        <v>1816</v>
      </c>
      <c r="G67" s="25">
        <f t="shared" si="4"/>
        <v>2918</v>
      </c>
      <c r="H67" s="79">
        <v>55389</v>
      </c>
      <c r="I67" s="80">
        <v>60069</v>
      </c>
    </row>
    <row r="68" spans="1:9" x14ac:dyDescent="0.25">
      <c r="A68" s="70" t="s">
        <v>520</v>
      </c>
      <c r="B68" s="70" t="str">
        <f t="shared" si="5"/>
        <v>Настенный конвектор Gekon Level U/1HE H13 L220 W18 RAL9016</v>
      </c>
      <c r="C68" s="64" t="str">
        <f t="shared" si="1"/>
        <v>13</v>
      </c>
      <c r="D68" s="60" t="str">
        <f t="shared" si="2"/>
        <v>220</v>
      </c>
      <c r="E68" s="65" t="str">
        <f t="shared" si="3"/>
        <v>18</v>
      </c>
      <c r="F68" s="64">
        <v>1904</v>
      </c>
      <c r="G68" s="65">
        <f t="shared" si="4"/>
        <v>3060</v>
      </c>
      <c r="H68" s="81">
        <v>57761</v>
      </c>
      <c r="I68" s="82">
        <v>62638</v>
      </c>
    </row>
    <row r="69" spans="1:9" x14ac:dyDescent="0.25">
      <c r="A69" s="23" t="s">
        <v>521</v>
      </c>
      <c r="B69" s="23" t="str">
        <f t="shared" si="5"/>
        <v>Настенный конвектор Gekon Level U/1HE H13 L230 W18 RAL9016</v>
      </c>
      <c r="C69" s="28" t="str">
        <f t="shared" si="1"/>
        <v>13</v>
      </c>
      <c r="D69" s="24" t="str">
        <f t="shared" si="2"/>
        <v>230</v>
      </c>
      <c r="E69" s="25" t="str">
        <f t="shared" si="3"/>
        <v>18</v>
      </c>
      <c r="F69" s="28">
        <v>1992</v>
      </c>
      <c r="G69" s="25">
        <f t="shared" si="4"/>
        <v>3201</v>
      </c>
      <c r="H69" s="79">
        <v>60133</v>
      </c>
      <c r="I69" s="80">
        <v>65206</v>
      </c>
    </row>
    <row r="70" spans="1:9" ht="15.75" thickBot="1" x14ac:dyDescent="0.3">
      <c r="A70" s="71" t="s">
        <v>522</v>
      </c>
      <c r="B70" s="71" t="str">
        <f t="shared" si="5"/>
        <v>Настенный конвектор Gekon Level U/1HE H13 L240 W18 RAL9016</v>
      </c>
      <c r="C70" s="66" t="str">
        <f t="shared" si="1"/>
        <v>13</v>
      </c>
      <c r="D70" s="67" t="str">
        <f t="shared" si="2"/>
        <v>240</v>
      </c>
      <c r="E70" s="68" t="str">
        <f t="shared" si="3"/>
        <v>18</v>
      </c>
      <c r="F70" s="66">
        <v>2080</v>
      </c>
      <c r="G70" s="68">
        <f t="shared" si="4"/>
        <v>3343</v>
      </c>
      <c r="H70" s="83">
        <v>62575</v>
      </c>
      <c r="I70" s="84">
        <v>67851</v>
      </c>
    </row>
    <row r="71" spans="1:9" x14ac:dyDescent="0.25">
      <c r="A71" s="69" t="s">
        <v>523</v>
      </c>
      <c r="B71" s="69" t="str">
        <f t="shared" si="5"/>
        <v>Настенный конвектор Gekon Level U/1HE H13 L040 W23 RAL9016</v>
      </c>
      <c r="C71" s="61" t="str">
        <f>MID($A71,8,2)</f>
        <v>13</v>
      </c>
      <c r="D71" s="62" t="str">
        <f>MID($A71,10,3)</f>
        <v>040</v>
      </c>
      <c r="E71" s="63" t="str">
        <f>MID($A71,13,2)</f>
        <v>23</v>
      </c>
      <c r="F71" s="61">
        <v>470</v>
      </c>
      <c r="G71" s="63">
        <f>ROUND(F71*((($G$1+$G$2)/2-$G$3)/50)^1.41,0)</f>
        <v>755</v>
      </c>
      <c r="H71" s="74">
        <v>17736</v>
      </c>
      <c r="I71" s="76">
        <v>19256</v>
      </c>
    </row>
    <row r="72" spans="1:9" x14ac:dyDescent="0.25">
      <c r="A72" s="23" t="s">
        <v>524</v>
      </c>
      <c r="B72" s="23" t="str">
        <f t="shared" si="5"/>
        <v>Настенный конвектор Gekon Level U/1HE H13 L050 W23 RAL9016</v>
      </c>
      <c r="C72" s="28" t="str">
        <f t="shared" si="1"/>
        <v>13</v>
      </c>
      <c r="D72" s="24" t="str">
        <f t="shared" si="2"/>
        <v>050</v>
      </c>
      <c r="E72" s="25" t="str">
        <f t="shared" si="3"/>
        <v>23</v>
      </c>
      <c r="F72" s="28">
        <v>592</v>
      </c>
      <c r="G72" s="25">
        <f t="shared" si="4"/>
        <v>951</v>
      </c>
      <c r="H72" s="79">
        <v>20590</v>
      </c>
      <c r="I72" s="80">
        <v>22344</v>
      </c>
    </row>
    <row r="73" spans="1:9" x14ac:dyDescent="0.25">
      <c r="A73" s="70" t="s">
        <v>525</v>
      </c>
      <c r="B73" s="70" t="str">
        <f t="shared" si="5"/>
        <v>Настенный конвектор Gekon Level U/1HE H13 L060 W23 RAL9016</v>
      </c>
      <c r="C73" s="64" t="str">
        <f t="shared" ref="C73:C91" si="6">MID($A73,8,2)</f>
        <v>13</v>
      </c>
      <c r="D73" s="60" t="str">
        <f t="shared" ref="D73:D91" si="7">MID($A73,10,3)</f>
        <v>060</v>
      </c>
      <c r="E73" s="65" t="str">
        <f t="shared" ref="E73:E91" si="8">MID($A73,13,2)</f>
        <v>23</v>
      </c>
      <c r="F73" s="64">
        <v>714</v>
      </c>
      <c r="G73" s="65">
        <f t="shared" ref="G73:G91" si="9">ROUND(F73*((($G$1+$G$2)/2-$G$3)/50)^1.41,0)</f>
        <v>1147</v>
      </c>
      <c r="H73" s="81">
        <v>23647</v>
      </c>
      <c r="I73" s="82">
        <v>25656</v>
      </c>
    </row>
    <row r="74" spans="1:9" x14ac:dyDescent="0.25">
      <c r="A74" s="23" t="s">
        <v>526</v>
      </c>
      <c r="B74" s="23" t="str">
        <f t="shared" si="5"/>
        <v>Настенный конвектор Gekon Level U/1HE H13 L070 W23 RAL9016</v>
      </c>
      <c r="C74" s="28" t="str">
        <f t="shared" si="6"/>
        <v>13</v>
      </c>
      <c r="D74" s="24" t="str">
        <f t="shared" si="7"/>
        <v>070</v>
      </c>
      <c r="E74" s="25" t="str">
        <f t="shared" si="8"/>
        <v>23</v>
      </c>
      <c r="F74" s="28">
        <v>836</v>
      </c>
      <c r="G74" s="25">
        <f t="shared" si="9"/>
        <v>1344</v>
      </c>
      <c r="H74" s="79">
        <v>26576</v>
      </c>
      <c r="I74" s="80">
        <v>28825</v>
      </c>
    </row>
    <row r="75" spans="1:9" x14ac:dyDescent="0.25">
      <c r="A75" s="70" t="s">
        <v>527</v>
      </c>
      <c r="B75" s="70" t="str">
        <f t="shared" si="5"/>
        <v>Настенный конвектор Gekon Level U/1HE H13 L080 W23 RAL9016</v>
      </c>
      <c r="C75" s="64" t="str">
        <f t="shared" si="6"/>
        <v>13</v>
      </c>
      <c r="D75" s="60" t="str">
        <f t="shared" si="7"/>
        <v>080</v>
      </c>
      <c r="E75" s="65" t="str">
        <f t="shared" si="8"/>
        <v>23</v>
      </c>
      <c r="F75" s="64">
        <v>958</v>
      </c>
      <c r="G75" s="65">
        <f t="shared" si="9"/>
        <v>1540</v>
      </c>
      <c r="H75" s="81">
        <v>29432</v>
      </c>
      <c r="I75" s="82">
        <v>31916</v>
      </c>
    </row>
    <row r="76" spans="1:9" x14ac:dyDescent="0.25">
      <c r="A76" s="23" t="s">
        <v>528</v>
      </c>
      <c r="B76" s="23" t="str">
        <f t="shared" si="5"/>
        <v>Настенный конвектор Gekon Level U/1HE H13 L090 W23 RAL9016</v>
      </c>
      <c r="C76" s="28" t="str">
        <f t="shared" si="6"/>
        <v>13</v>
      </c>
      <c r="D76" s="24" t="str">
        <f t="shared" si="7"/>
        <v>090</v>
      </c>
      <c r="E76" s="25" t="str">
        <f t="shared" si="8"/>
        <v>23</v>
      </c>
      <c r="F76" s="28">
        <v>1080</v>
      </c>
      <c r="G76" s="25">
        <f t="shared" si="9"/>
        <v>1736</v>
      </c>
      <c r="H76" s="79">
        <v>32285</v>
      </c>
      <c r="I76" s="80">
        <v>35004</v>
      </c>
    </row>
    <row r="77" spans="1:9" x14ac:dyDescent="0.25">
      <c r="A77" s="70" t="s">
        <v>529</v>
      </c>
      <c r="B77" s="70" t="str">
        <f t="shared" si="5"/>
        <v>Настенный конвектор Gekon Level U/1HE H13 L100 W23 RAL9016</v>
      </c>
      <c r="C77" s="64" t="str">
        <f t="shared" si="6"/>
        <v>13</v>
      </c>
      <c r="D77" s="60" t="str">
        <f t="shared" si="7"/>
        <v>100</v>
      </c>
      <c r="E77" s="65" t="str">
        <f t="shared" si="8"/>
        <v>23</v>
      </c>
      <c r="F77" s="64">
        <v>1202</v>
      </c>
      <c r="G77" s="65">
        <f t="shared" si="9"/>
        <v>1932</v>
      </c>
      <c r="H77" s="81">
        <v>35214</v>
      </c>
      <c r="I77" s="82">
        <v>38173</v>
      </c>
    </row>
    <row r="78" spans="1:9" x14ac:dyDescent="0.25">
      <c r="A78" s="23" t="s">
        <v>530</v>
      </c>
      <c r="B78" s="23" t="str">
        <f t="shared" si="5"/>
        <v>Настенный конвектор Gekon Level U/1HE H13 L110 W23 RAL9016</v>
      </c>
      <c r="C78" s="28" t="str">
        <f t="shared" si="6"/>
        <v>13</v>
      </c>
      <c r="D78" s="24" t="str">
        <f t="shared" si="7"/>
        <v>110</v>
      </c>
      <c r="E78" s="25" t="str">
        <f t="shared" si="8"/>
        <v>23</v>
      </c>
      <c r="F78" s="28">
        <v>1319</v>
      </c>
      <c r="G78" s="25">
        <f t="shared" si="9"/>
        <v>2120</v>
      </c>
      <c r="H78" s="79">
        <v>38272</v>
      </c>
      <c r="I78" s="80">
        <v>41485</v>
      </c>
    </row>
    <row r="79" spans="1:9" x14ac:dyDescent="0.25">
      <c r="A79" s="70" t="s">
        <v>531</v>
      </c>
      <c r="B79" s="70" t="str">
        <f t="shared" si="5"/>
        <v>Настенный конвектор Gekon Level U/1HE H13 L120 W23 RAL9016</v>
      </c>
      <c r="C79" s="64" t="str">
        <f t="shared" si="6"/>
        <v>13</v>
      </c>
      <c r="D79" s="60" t="str">
        <f t="shared" si="7"/>
        <v>120</v>
      </c>
      <c r="E79" s="65" t="str">
        <f t="shared" si="8"/>
        <v>23</v>
      </c>
      <c r="F79" s="64">
        <v>1436</v>
      </c>
      <c r="G79" s="65">
        <f t="shared" si="9"/>
        <v>2308</v>
      </c>
      <c r="H79" s="81">
        <v>41128</v>
      </c>
      <c r="I79" s="82">
        <v>44575</v>
      </c>
    </row>
    <row r="80" spans="1:9" x14ac:dyDescent="0.25">
      <c r="A80" s="23" t="s">
        <v>532</v>
      </c>
      <c r="B80" s="23" t="str">
        <f t="shared" si="5"/>
        <v>Настенный конвектор Gekon Level U/1HE H13 L130 W23 RAL9016</v>
      </c>
      <c r="C80" s="28" t="str">
        <f t="shared" si="6"/>
        <v>13</v>
      </c>
      <c r="D80" s="24" t="str">
        <f t="shared" si="7"/>
        <v>130</v>
      </c>
      <c r="E80" s="25" t="str">
        <f t="shared" si="8"/>
        <v>23</v>
      </c>
      <c r="F80" s="28">
        <v>1553</v>
      </c>
      <c r="G80" s="25">
        <f t="shared" si="9"/>
        <v>2496</v>
      </c>
      <c r="H80" s="79">
        <v>43981</v>
      </c>
      <c r="I80" s="80">
        <v>47663</v>
      </c>
    </row>
    <row r="81" spans="1:9" x14ac:dyDescent="0.25">
      <c r="A81" s="70" t="s">
        <v>533</v>
      </c>
      <c r="B81" s="70" t="str">
        <f t="shared" si="5"/>
        <v>Настенный конвектор Gekon Level U/1HE H13 L140 W23 RAL9016</v>
      </c>
      <c r="C81" s="64" t="str">
        <f t="shared" si="6"/>
        <v>13</v>
      </c>
      <c r="D81" s="60" t="str">
        <f t="shared" si="7"/>
        <v>140</v>
      </c>
      <c r="E81" s="65" t="str">
        <f t="shared" si="8"/>
        <v>23</v>
      </c>
      <c r="F81" s="64">
        <v>1670</v>
      </c>
      <c r="G81" s="65">
        <f t="shared" si="9"/>
        <v>2684</v>
      </c>
      <c r="H81" s="81">
        <v>46910</v>
      </c>
      <c r="I81" s="82">
        <v>50832</v>
      </c>
    </row>
    <row r="82" spans="1:9" x14ac:dyDescent="0.25">
      <c r="A82" s="23" t="s">
        <v>534</v>
      </c>
      <c r="B82" s="23" t="str">
        <f t="shared" si="5"/>
        <v>Настенный конвектор Gekon Level U/1HE H13 L150 W23 RAL9016</v>
      </c>
      <c r="C82" s="28" t="str">
        <f t="shared" si="6"/>
        <v>13</v>
      </c>
      <c r="D82" s="24" t="str">
        <f t="shared" si="7"/>
        <v>150</v>
      </c>
      <c r="E82" s="25" t="str">
        <f t="shared" si="8"/>
        <v>23</v>
      </c>
      <c r="F82" s="28">
        <v>1787</v>
      </c>
      <c r="G82" s="25">
        <f t="shared" si="9"/>
        <v>2872</v>
      </c>
      <c r="H82" s="79">
        <v>49763</v>
      </c>
      <c r="I82" s="80">
        <v>53920</v>
      </c>
    </row>
    <row r="83" spans="1:9" x14ac:dyDescent="0.25">
      <c r="A83" s="70" t="s">
        <v>535</v>
      </c>
      <c r="B83" s="70" t="str">
        <f t="shared" si="5"/>
        <v>Настенный конвектор Gekon Level U/1HE H13 L160 W23 RAL9016</v>
      </c>
      <c r="C83" s="64" t="str">
        <f t="shared" si="6"/>
        <v>13</v>
      </c>
      <c r="D83" s="60" t="str">
        <f t="shared" si="7"/>
        <v>160</v>
      </c>
      <c r="E83" s="65" t="str">
        <f t="shared" si="8"/>
        <v>23</v>
      </c>
      <c r="F83" s="64">
        <v>1904</v>
      </c>
      <c r="G83" s="65">
        <f t="shared" si="9"/>
        <v>3060</v>
      </c>
      <c r="H83" s="81">
        <v>52823</v>
      </c>
      <c r="I83" s="82">
        <v>57235</v>
      </c>
    </row>
    <row r="84" spans="1:9" x14ac:dyDescent="0.25">
      <c r="A84" s="23" t="s">
        <v>536</v>
      </c>
      <c r="B84" s="23" t="str">
        <f t="shared" si="5"/>
        <v>Настенный конвектор Gekon Level U/1HE H13 L170 W23 RAL9016</v>
      </c>
      <c r="C84" s="28" t="str">
        <f t="shared" si="6"/>
        <v>13</v>
      </c>
      <c r="D84" s="24" t="str">
        <f t="shared" si="7"/>
        <v>170</v>
      </c>
      <c r="E84" s="25" t="str">
        <f t="shared" si="8"/>
        <v>23</v>
      </c>
      <c r="F84" s="28">
        <v>2021</v>
      </c>
      <c r="G84" s="25">
        <f t="shared" si="9"/>
        <v>3248</v>
      </c>
      <c r="H84" s="79">
        <v>55752</v>
      </c>
      <c r="I84" s="80">
        <v>60403</v>
      </c>
    </row>
    <row r="85" spans="1:9" x14ac:dyDescent="0.25">
      <c r="A85" s="70" t="s">
        <v>537</v>
      </c>
      <c r="B85" s="70" t="str">
        <f t="shared" si="5"/>
        <v>Настенный конвектор Gekon Level U/1HE H13 L180 W23 RAL9016</v>
      </c>
      <c r="C85" s="64" t="str">
        <f t="shared" si="6"/>
        <v>13</v>
      </c>
      <c r="D85" s="60" t="str">
        <f t="shared" si="7"/>
        <v>180</v>
      </c>
      <c r="E85" s="65" t="str">
        <f t="shared" si="8"/>
        <v>23</v>
      </c>
      <c r="F85" s="64">
        <v>2138</v>
      </c>
      <c r="G85" s="65">
        <f t="shared" si="9"/>
        <v>3436</v>
      </c>
      <c r="H85" s="81">
        <v>58606</v>
      </c>
      <c r="I85" s="82">
        <v>63491</v>
      </c>
    </row>
    <row r="86" spans="1:9" x14ac:dyDescent="0.25">
      <c r="A86" s="23" t="s">
        <v>538</v>
      </c>
      <c r="B86" s="23" t="str">
        <f t="shared" si="5"/>
        <v>Настенный конвектор Gekon Level U/1HE H13 L190 W23 RAL9016</v>
      </c>
      <c r="C86" s="28" t="str">
        <f t="shared" si="6"/>
        <v>13</v>
      </c>
      <c r="D86" s="24" t="str">
        <f t="shared" si="7"/>
        <v>190</v>
      </c>
      <c r="E86" s="25" t="str">
        <f t="shared" si="8"/>
        <v>23</v>
      </c>
      <c r="F86" s="28">
        <v>2255</v>
      </c>
      <c r="G86" s="25">
        <f t="shared" si="9"/>
        <v>3624</v>
      </c>
      <c r="H86" s="79">
        <v>61662</v>
      </c>
      <c r="I86" s="80">
        <v>66813</v>
      </c>
    </row>
    <row r="87" spans="1:9" x14ac:dyDescent="0.25">
      <c r="A87" s="70" t="s">
        <v>539</v>
      </c>
      <c r="B87" s="70" t="str">
        <f t="shared" si="5"/>
        <v>Настенный конвектор Gekon Level U/1HE H13 L200 W23 RAL9016</v>
      </c>
      <c r="C87" s="64" t="str">
        <f t="shared" si="6"/>
        <v>13</v>
      </c>
      <c r="D87" s="60" t="str">
        <f t="shared" si="7"/>
        <v>200</v>
      </c>
      <c r="E87" s="65" t="str">
        <f t="shared" si="8"/>
        <v>23</v>
      </c>
      <c r="F87" s="64">
        <v>2372</v>
      </c>
      <c r="G87" s="65">
        <f t="shared" si="9"/>
        <v>3812</v>
      </c>
      <c r="H87" s="81">
        <v>64574</v>
      </c>
      <c r="I87" s="82">
        <v>69964</v>
      </c>
    </row>
    <row r="88" spans="1:9" x14ac:dyDescent="0.25">
      <c r="A88" s="23" t="s">
        <v>540</v>
      </c>
      <c r="B88" s="23" t="str">
        <f t="shared" si="5"/>
        <v>Настенный конвектор Gekon Level U/1HE H13 L210 W23 RAL9016</v>
      </c>
      <c r="C88" s="28" t="str">
        <f t="shared" si="6"/>
        <v>13</v>
      </c>
      <c r="D88" s="24" t="str">
        <f t="shared" si="7"/>
        <v>210</v>
      </c>
      <c r="E88" s="25" t="str">
        <f t="shared" si="8"/>
        <v>23</v>
      </c>
      <c r="F88" s="28">
        <v>2489</v>
      </c>
      <c r="G88" s="25">
        <f t="shared" si="9"/>
        <v>4000</v>
      </c>
      <c r="H88" s="79">
        <v>67707</v>
      </c>
      <c r="I88" s="80">
        <v>73356</v>
      </c>
    </row>
    <row r="89" spans="1:9" x14ac:dyDescent="0.25">
      <c r="A89" s="70" t="s">
        <v>541</v>
      </c>
      <c r="B89" s="70" t="str">
        <f t="shared" si="5"/>
        <v>Настенный конвектор Gekon Level U/1HE H13 L220 W23 RAL9016</v>
      </c>
      <c r="C89" s="64" t="str">
        <f t="shared" si="6"/>
        <v>13</v>
      </c>
      <c r="D89" s="60" t="str">
        <f t="shared" si="7"/>
        <v>220</v>
      </c>
      <c r="E89" s="65" t="str">
        <f t="shared" si="8"/>
        <v>23</v>
      </c>
      <c r="F89" s="64">
        <v>2606</v>
      </c>
      <c r="G89" s="65">
        <f t="shared" si="9"/>
        <v>4188</v>
      </c>
      <c r="H89" s="81">
        <v>70560</v>
      </c>
      <c r="I89" s="82">
        <v>76445</v>
      </c>
    </row>
    <row r="90" spans="1:9" x14ac:dyDescent="0.25">
      <c r="A90" s="23" t="s">
        <v>542</v>
      </c>
      <c r="B90" s="23" t="str">
        <f t="shared" si="5"/>
        <v>Настенный конвектор Gekon Level U/1HE H13 L230 W23 RAL9016</v>
      </c>
      <c r="C90" s="28" t="str">
        <f t="shared" si="6"/>
        <v>13</v>
      </c>
      <c r="D90" s="24" t="str">
        <f t="shared" si="7"/>
        <v>230</v>
      </c>
      <c r="E90" s="25" t="str">
        <f t="shared" si="8"/>
        <v>23</v>
      </c>
      <c r="F90" s="28">
        <v>2723</v>
      </c>
      <c r="G90" s="25">
        <f t="shared" si="9"/>
        <v>4376</v>
      </c>
      <c r="H90" s="79">
        <v>73414</v>
      </c>
      <c r="I90" s="80">
        <v>79533</v>
      </c>
    </row>
    <row r="91" spans="1:9" ht="15.75" thickBot="1" x14ac:dyDescent="0.3">
      <c r="A91" s="71" t="s">
        <v>543</v>
      </c>
      <c r="B91" s="71" t="str">
        <f t="shared" si="5"/>
        <v>Настенный конвектор Gekon Level U/1HE H13 L240 W23 RAL9016</v>
      </c>
      <c r="C91" s="66" t="str">
        <f t="shared" si="6"/>
        <v>13</v>
      </c>
      <c r="D91" s="67" t="str">
        <f t="shared" si="7"/>
        <v>240</v>
      </c>
      <c r="E91" s="68" t="str">
        <f t="shared" si="8"/>
        <v>23</v>
      </c>
      <c r="F91" s="66">
        <v>2840</v>
      </c>
      <c r="G91" s="68">
        <f t="shared" si="9"/>
        <v>4564</v>
      </c>
      <c r="H91" s="83">
        <v>76345</v>
      </c>
      <c r="I91" s="84">
        <v>82704</v>
      </c>
    </row>
    <row r="92" spans="1:9" x14ac:dyDescent="0.25">
      <c r="A92" s="69" t="s">
        <v>544</v>
      </c>
      <c r="B92" s="69" t="str">
        <f t="shared" si="5"/>
        <v>Настенный конвектор Gekon Level U/1HE H20 L040 W08 RAL9016</v>
      </c>
      <c r="C92" s="61" t="str">
        <f>MID($A92,8,2)</f>
        <v>20</v>
      </c>
      <c r="D92" s="62" t="str">
        <f>MID($A92,10,3)</f>
        <v>040</v>
      </c>
      <c r="E92" s="63" t="str">
        <f>MID($A92,13,2)</f>
        <v>08</v>
      </c>
      <c r="F92" s="61">
        <v>140</v>
      </c>
      <c r="G92" s="63">
        <f>ROUND(F92*((($G$1+$G$2)/2-$G$3)/50)^1.41,0)</f>
        <v>225</v>
      </c>
      <c r="H92" s="74">
        <v>5707</v>
      </c>
      <c r="I92" s="76">
        <v>6330</v>
      </c>
    </row>
    <row r="93" spans="1:9" x14ac:dyDescent="0.25">
      <c r="A93" s="23" t="s">
        <v>545</v>
      </c>
      <c r="B93" s="23" t="str">
        <f t="shared" ref="B93:B156" si="10">"Настенный конвектор Gekon Level "&amp;MID(A93,3,1)&amp;"/"&amp;MID(A93,16,3)&amp;" H"&amp;MID(A93,8,2)&amp;" L"&amp;MID(A93,10,3)&amp;" W"&amp;MID(A93,13,2)&amp;" "&amp;RIGHT(A93,7)</f>
        <v>Настенный конвектор Gekon Level U/1HE H20 L050 W08 RAL9016</v>
      </c>
      <c r="C93" s="28" t="str">
        <f t="shared" ref="C93:C112" si="11">MID($A93,8,2)</f>
        <v>20</v>
      </c>
      <c r="D93" s="24" t="str">
        <f t="shared" ref="D93:D112" si="12">MID($A93,10,3)</f>
        <v>050</v>
      </c>
      <c r="E93" s="25" t="str">
        <f t="shared" ref="E93:E112" si="13">MID($A93,13,2)</f>
        <v>08</v>
      </c>
      <c r="F93" s="28">
        <v>180</v>
      </c>
      <c r="G93" s="25">
        <f t="shared" ref="G93:G112" si="14">ROUND(F93*((($G$1+$G$2)/2-$G$3)/50)^1.41,0)</f>
        <v>289</v>
      </c>
      <c r="H93" s="79">
        <v>6619</v>
      </c>
      <c r="I93" s="80">
        <v>7335</v>
      </c>
    </row>
    <row r="94" spans="1:9" x14ac:dyDescent="0.25">
      <c r="A94" s="70" t="s">
        <v>546</v>
      </c>
      <c r="B94" s="70" t="str">
        <f t="shared" si="10"/>
        <v>Настенный конвектор Gekon Level U/1HE H20 L060 W08 RAL9016</v>
      </c>
      <c r="C94" s="64" t="str">
        <f t="shared" si="11"/>
        <v>20</v>
      </c>
      <c r="D94" s="60" t="str">
        <f t="shared" si="12"/>
        <v>060</v>
      </c>
      <c r="E94" s="65" t="str">
        <f t="shared" si="13"/>
        <v>08</v>
      </c>
      <c r="F94" s="64">
        <v>220</v>
      </c>
      <c r="G94" s="65">
        <f t="shared" si="14"/>
        <v>354</v>
      </c>
      <c r="H94" s="81">
        <v>7632</v>
      </c>
      <c r="I94" s="82">
        <v>8450</v>
      </c>
    </row>
    <row r="95" spans="1:9" x14ac:dyDescent="0.25">
      <c r="A95" s="23" t="s">
        <v>547</v>
      </c>
      <c r="B95" s="23" t="str">
        <f t="shared" si="10"/>
        <v>Настенный конвектор Gekon Level U/1HE H20 L070 W08 RAL9016</v>
      </c>
      <c r="C95" s="28" t="str">
        <f t="shared" si="11"/>
        <v>20</v>
      </c>
      <c r="D95" s="24" t="str">
        <f t="shared" si="12"/>
        <v>070</v>
      </c>
      <c r="E95" s="25" t="str">
        <f t="shared" si="13"/>
        <v>08</v>
      </c>
      <c r="F95" s="28">
        <v>261</v>
      </c>
      <c r="G95" s="25">
        <f t="shared" si="14"/>
        <v>419</v>
      </c>
      <c r="H95" s="79">
        <v>8563</v>
      </c>
      <c r="I95" s="80">
        <v>9476</v>
      </c>
    </row>
    <row r="96" spans="1:9" x14ac:dyDescent="0.25">
      <c r="A96" s="70" t="s">
        <v>548</v>
      </c>
      <c r="B96" s="70" t="str">
        <f t="shared" si="10"/>
        <v>Настенный конвектор Gekon Level U/1HE H20 L080 W08 RAL9016</v>
      </c>
      <c r="C96" s="64" t="str">
        <f t="shared" si="11"/>
        <v>20</v>
      </c>
      <c r="D96" s="60" t="str">
        <f t="shared" si="12"/>
        <v>080</v>
      </c>
      <c r="E96" s="65" t="str">
        <f t="shared" si="13"/>
        <v>08</v>
      </c>
      <c r="F96" s="64">
        <v>301</v>
      </c>
      <c r="G96" s="65">
        <f t="shared" si="14"/>
        <v>484</v>
      </c>
      <c r="H96" s="81">
        <v>9478</v>
      </c>
      <c r="I96" s="82">
        <v>10484</v>
      </c>
    </row>
    <row r="97" spans="1:9" x14ac:dyDescent="0.25">
      <c r="A97" s="23" t="s">
        <v>549</v>
      </c>
      <c r="B97" s="23" t="str">
        <f t="shared" si="10"/>
        <v>Настенный конвектор Gekon Level U/1HE H20 L090 W08 RAL9016</v>
      </c>
      <c r="C97" s="28" t="str">
        <f t="shared" si="11"/>
        <v>20</v>
      </c>
      <c r="D97" s="24" t="str">
        <f t="shared" si="12"/>
        <v>090</v>
      </c>
      <c r="E97" s="25" t="str">
        <f t="shared" si="13"/>
        <v>08</v>
      </c>
      <c r="F97" s="28">
        <v>341</v>
      </c>
      <c r="G97" s="25">
        <f t="shared" si="14"/>
        <v>548</v>
      </c>
      <c r="H97" s="79">
        <v>10390</v>
      </c>
      <c r="I97" s="80">
        <v>11490</v>
      </c>
    </row>
    <row r="98" spans="1:9" x14ac:dyDescent="0.25">
      <c r="A98" s="70" t="s">
        <v>550</v>
      </c>
      <c r="B98" s="70" t="str">
        <f t="shared" si="10"/>
        <v>Настенный конвектор Gekon Level U/1HE H20 L100 W08 RAL9016</v>
      </c>
      <c r="C98" s="64" t="str">
        <f t="shared" si="11"/>
        <v>20</v>
      </c>
      <c r="D98" s="60" t="str">
        <f t="shared" si="12"/>
        <v>100</v>
      </c>
      <c r="E98" s="65" t="str">
        <f t="shared" si="13"/>
        <v>08</v>
      </c>
      <c r="F98" s="64">
        <v>386</v>
      </c>
      <c r="G98" s="65">
        <f t="shared" si="14"/>
        <v>620</v>
      </c>
      <c r="H98" s="81">
        <v>11322</v>
      </c>
      <c r="I98" s="82">
        <v>12516</v>
      </c>
    </row>
    <row r="99" spans="1:9" x14ac:dyDescent="0.25">
      <c r="A99" s="23" t="s">
        <v>551</v>
      </c>
      <c r="B99" s="23" t="str">
        <f t="shared" si="10"/>
        <v>Настенный конвектор Gekon Level U/1HE H20 L110 W08 RAL9016</v>
      </c>
      <c r="C99" s="28" t="str">
        <f t="shared" si="11"/>
        <v>20</v>
      </c>
      <c r="D99" s="24" t="str">
        <f t="shared" si="12"/>
        <v>110</v>
      </c>
      <c r="E99" s="25" t="str">
        <f t="shared" si="13"/>
        <v>08</v>
      </c>
      <c r="F99" s="28">
        <v>426</v>
      </c>
      <c r="G99" s="25">
        <f t="shared" si="14"/>
        <v>685</v>
      </c>
      <c r="H99" s="79">
        <v>12334</v>
      </c>
      <c r="I99" s="80">
        <v>13630</v>
      </c>
    </row>
    <row r="100" spans="1:9" x14ac:dyDescent="0.25">
      <c r="A100" s="70" t="s">
        <v>552</v>
      </c>
      <c r="B100" s="70" t="str">
        <f t="shared" si="10"/>
        <v>Настенный конвектор Gekon Level U/1HE H20 L120 W08 RAL9016</v>
      </c>
      <c r="C100" s="64" t="str">
        <f t="shared" si="11"/>
        <v>20</v>
      </c>
      <c r="D100" s="60" t="str">
        <f t="shared" si="12"/>
        <v>120</v>
      </c>
      <c r="E100" s="65" t="str">
        <f t="shared" si="13"/>
        <v>08</v>
      </c>
      <c r="F100" s="64">
        <v>467</v>
      </c>
      <c r="G100" s="65">
        <f t="shared" si="14"/>
        <v>751</v>
      </c>
      <c r="H100" s="81">
        <v>13249</v>
      </c>
      <c r="I100" s="82">
        <v>14638</v>
      </c>
    </row>
    <row r="101" spans="1:9" x14ac:dyDescent="0.25">
      <c r="A101" s="23" t="s">
        <v>553</v>
      </c>
      <c r="B101" s="23" t="str">
        <f t="shared" si="10"/>
        <v>Настенный конвектор Gekon Level U/1HE H20 L130 W08 RAL9016</v>
      </c>
      <c r="C101" s="28" t="str">
        <f t="shared" si="11"/>
        <v>20</v>
      </c>
      <c r="D101" s="24" t="str">
        <f t="shared" si="12"/>
        <v>130</v>
      </c>
      <c r="E101" s="25" t="str">
        <f t="shared" si="13"/>
        <v>08</v>
      </c>
      <c r="F101" s="28">
        <v>507</v>
      </c>
      <c r="G101" s="25">
        <f t="shared" si="14"/>
        <v>815</v>
      </c>
      <c r="H101" s="79">
        <v>14161</v>
      </c>
      <c r="I101" s="80">
        <v>15644</v>
      </c>
    </row>
    <row r="102" spans="1:9" x14ac:dyDescent="0.25">
      <c r="A102" s="70" t="s">
        <v>554</v>
      </c>
      <c r="B102" s="70" t="str">
        <f t="shared" si="10"/>
        <v>Настенный конвектор Gekon Level U/1HE H20 L140 W08 RAL9016</v>
      </c>
      <c r="C102" s="64" t="str">
        <f t="shared" si="11"/>
        <v>20</v>
      </c>
      <c r="D102" s="60" t="str">
        <f t="shared" si="12"/>
        <v>140</v>
      </c>
      <c r="E102" s="65" t="str">
        <f t="shared" si="13"/>
        <v>08</v>
      </c>
      <c r="F102" s="64">
        <v>548</v>
      </c>
      <c r="G102" s="65">
        <f t="shared" si="14"/>
        <v>881</v>
      </c>
      <c r="H102" s="81">
        <v>15093</v>
      </c>
      <c r="I102" s="82">
        <v>16670</v>
      </c>
    </row>
    <row r="103" spans="1:9" x14ac:dyDescent="0.25">
      <c r="A103" s="23" t="s">
        <v>555</v>
      </c>
      <c r="B103" s="23" t="str">
        <f t="shared" si="10"/>
        <v>Настенный конвектор Gekon Level U/1HE H20 L150 W08 RAL9016</v>
      </c>
      <c r="C103" s="28" t="str">
        <f t="shared" si="11"/>
        <v>20</v>
      </c>
      <c r="D103" s="24" t="str">
        <f t="shared" si="12"/>
        <v>150</v>
      </c>
      <c r="E103" s="25" t="str">
        <f t="shared" si="13"/>
        <v>08</v>
      </c>
      <c r="F103" s="28">
        <v>589</v>
      </c>
      <c r="G103" s="25">
        <f t="shared" si="14"/>
        <v>947</v>
      </c>
      <c r="H103" s="79">
        <v>16005</v>
      </c>
      <c r="I103" s="80">
        <v>17676</v>
      </c>
    </row>
    <row r="104" spans="1:9" x14ac:dyDescent="0.25">
      <c r="A104" s="70" t="s">
        <v>556</v>
      </c>
      <c r="B104" s="70" t="str">
        <f t="shared" si="10"/>
        <v>Настенный конвектор Gekon Level U/1HE H20 L160 W08 RAL9016</v>
      </c>
      <c r="C104" s="64" t="str">
        <f t="shared" si="11"/>
        <v>20</v>
      </c>
      <c r="D104" s="60" t="str">
        <f t="shared" si="12"/>
        <v>160</v>
      </c>
      <c r="E104" s="65" t="str">
        <f t="shared" si="13"/>
        <v>08</v>
      </c>
      <c r="F104" s="64">
        <v>629</v>
      </c>
      <c r="G104" s="65">
        <f t="shared" si="14"/>
        <v>1011</v>
      </c>
      <c r="H104" s="81">
        <v>17020</v>
      </c>
      <c r="I104" s="82">
        <v>18792</v>
      </c>
    </row>
    <row r="105" spans="1:9" x14ac:dyDescent="0.25">
      <c r="A105" s="23" t="s">
        <v>557</v>
      </c>
      <c r="B105" s="23" t="str">
        <f t="shared" si="10"/>
        <v>Настенный конвектор Gekon Level U/1HE H20 L170 W08 RAL9016</v>
      </c>
      <c r="C105" s="28" t="str">
        <f t="shared" si="11"/>
        <v>20</v>
      </c>
      <c r="D105" s="24" t="str">
        <f t="shared" si="12"/>
        <v>170</v>
      </c>
      <c r="E105" s="25" t="str">
        <f t="shared" si="13"/>
        <v>08</v>
      </c>
      <c r="F105" s="28">
        <v>670</v>
      </c>
      <c r="G105" s="25">
        <f t="shared" si="14"/>
        <v>1077</v>
      </c>
      <c r="H105" s="79">
        <v>17951</v>
      </c>
      <c r="I105" s="80">
        <v>19818</v>
      </c>
    </row>
    <row r="106" spans="1:9" x14ac:dyDescent="0.25">
      <c r="A106" s="70" t="s">
        <v>558</v>
      </c>
      <c r="B106" s="70" t="str">
        <f t="shared" si="10"/>
        <v>Настенный конвектор Gekon Level U/1HE H20 L180 W08 RAL9016</v>
      </c>
      <c r="C106" s="64" t="str">
        <f t="shared" si="11"/>
        <v>20</v>
      </c>
      <c r="D106" s="60" t="str">
        <f t="shared" si="12"/>
        <v>180</v>
      </c>
      <c r="E106" s="65" t="str">
        <f t="shared" si="13"/>
        <v>08</v>
      </c>
      <c r="F106" s="64">
        <v>711</v>
      </c>
      <c r="G106" s="65">
        <f t="shared" si="14"/>
        <v>1143</v>
      </c>
      <c r="H106" s="81">
        <v>18864</v>
      </c>
      <c r="I106" s="82">
        <v>20824</v>
      </c>
    </row>
    <row r="107" spans="1:9" x14ac:dyDescent="0.25">
      <c r="A107" s="23" t="s">
        <v>559</v>
      </c>
      <c r="B107" s="23" t="str">
        <f t="shared" si="10"/>
        <v>Настенный конвектор Gekon Level U/1HE H20 L190 W08 RAL9016</v>
      </c>
      <c r="C107" s="28" t="str">
        <f t="shared" si="11"/>
        <v>20</v>
      </c>
      <c r="D107" s="24" t="str">
        <f t="shared" si="12"/>
        <v>190</v>
      </c>
      <c r="E107" s="25" t="str">
        <f t="shared" si="13"/>
        <v>08</v>
      </c>
      <c r="F107" s="28">
        <v>751</v>
      </c>
      <c r="G107" s="25">
        <f t="shared" si="14"/>
        <v>1207</v>
      </c>
      <c r="H107" s="79">
        <v>19918</v>
      </c>
      <c r="I107" s="80">
        <v>21993</v>
      </c>
    </row>
    <row r="108" spans="1:9" x14ac:dyDescent="0.25">
      <c r="A108" s="70" t="s">
        <v>560</v>
      </c>
      <c r="B108" s="70" t="str">
        <f t="shared" si="10"/>
        <v>Настенный конвектор Gekon Level U/1HE H20 L200 W08 RAL9016</v>
      </c>
      <c r="C108" s="64" t="str">
        <f t="shared" si="11"/>
        <v>20</v>
      </c>
      <c r="D108" s="60" t="str">
        <f t="shared" si="12"/>
        <v>200</v>
      </c>
      <c r="E108" s="65" t="str">
        <f t="shared" si="13"/>
        <v>08</v>
      </c>
      <c r="F108" s="64">
        <v>792</v>
      </c>
      <c r="G108" s="65">
        <f t="shared" si="14"/>
        <v>1273</v>
      </c>
      <c r="H108" s="81">
        <v>20846</v>
      </c>
      <c r="I108" s="82">
        <v>23016</v>
      </c>
    </row>
    <row r="109" spans="1:9" x14ac:dyDescent="0.25">
      <c r="A109" s="23" t="s">
        <v>561</v>
      </c>
      <c r="B109" s="23" t="str">
        <f t="shared" si="10"/>
        <v>Настенный конвектор Gekon Level U/1HE H20 L210 W08 RAL9016</v>
      </c>
      <c r="C109" s="28" t="str">
        <f t="shared" si="11"/>
        <v>20</v>
      </c>
      <c r="D109" s="24" t="str">
        <f t="shared" si="12"/>
        <v>210</v>
      </c>
      <c r="E109" s="25" t="str">
        <f t="shared" si="13"/>
        <v>08</v>
      </c>
      <c r="F109" s="28">
        <v>832</v>
      </c>
      <c r="G109" s="25">
        <f t="shared" si="14"/>
        <v>1337</v>
      </c>
      <c r="H109" s="79">
        <v>21878</v>
      </c>
      <c r="I109" s="80">
        <v>24151</v>
      </c>
    </row>
    <row r="110" spans="1:9" x14ac:dyDescent="0.25">
      <c r="A110" s="70" t="s">
        <v>562</v>
      </c>
      <c r="B110" s="70" t="str">
        <f t="shared" si="10"/>
        <v>Настенный конвектор Gekon Level U/1HE H20 L220 W08 RAL9016</v>
      </c>
      <c r="C110" s="64" t="str">
        <f t="shared" si="11"/>
        <v>20</v>
      </c>
      <c r="D110" s="60" t="str">
        <f t="shared" si="12"/>
        <v>220</v>
      </c>
      <c r="E110" s="65" t="str">
        <f t="shared" si="13"/>
        <v>08</v>
      </c>
      <c r="F110" s="64">
        <v>873</v>
      </c>
      <c r="G110" s="65">
        <f t="shared" si="14"/>
        <v>1403</v>
      </c>
      <c r="H110" s="81">
        <v>22790</v>
      </c>
      <c r="I110" s="82">
        <v>25156</v>
      </c>
    </row>
    <row r="111" spans="1:9" x14ac:dyDescent="0.25">
      <c r="A111" s="23" t="s">
        <v>563</v>
      </c>
      <c r="B111" s="23" t="str">
        <f t="shared" si="10"/>
        <v>Настенный конвектор Gekon Level U/1HE H20 L230 W08 RAL9016</v>
      </c>
      <c r="C111" s="28" t="str">
        <f t="shared" si="11"/>
        <v>20</v>
      </c>
      <c r="D111" s="24" t="str">
        <f t="shared" si="12"/>
        <v>230</v>
      </c>
      <c r="E111" s="25" t="str">
        <f t="shared" si="13"/>
        <v>08</v>
      </c>
      <c r="F111" s="28">
        <v>914</v>
      </c>
      <c r="G111" s="25">
        <f t="shared" si="14"/>
        <v>1469</v>
      </c>
      <c r="H111" s="79">
        <v>23703</v>
      </c>
      <c r="I111" s="80">
        <v>26162</v>
      </c>
    </row>
    <row r="112" spans="1:9" ht="15.75" thickBot="1" x14ac:dyDescent="0.3">
      <c r="A112" s="71" t="s">
        <v>564</v>
      </c>
      <c r="B112" s="71" t="str">
        <f t="shared" si="10"/>
        <v>Настенный конвектор Gekon Level U/1HE H20 L240 W08 RAL9016</v>
      </c>
      <c r="C112" s="66" t="str">
        <f t="shared" si="11"/>
        <v>20</v>
      </c>
      <c r="D112" s="67" t="str">
        <f t="shared" si="12"/>
        <v>240</v>
      </c>
      <c r="E112" s="68" t="str">
        <f t="shared" si="13"/>
        <v>08</v>
      </c>
      <c r="F112" s="66">
        <v>955</v>
      </c>
      <c r="G112" s="68">
        <f t="shared" si="14"/>
        <v>1535</v>
      </c>
      <c r="H112" s="83">
        <v>24636</v>
      </c>
      <c r="I112" s="84">
        <v>27190</v>
      </c>
    </row>
    <row r="113" spans="1:9" x14ac:dyDescent="0.25">
      <c r="A113" s="69" t="s">
        <v>565</v>
      </c>
      <c r="B113" s="69" t="str">
        <f t="shared" si="10"/>
        <v>Настенный конвектор Gekon Level U/1HE H20 L040 W13 RAL9016</v>
      </c>
      <c r="C113" s="61" t="str">
        <f>MID($A113,8,2)</f>
        <v>20</v>
      </c>
      <c r="D113" s="62" t="str">
        <f>MID($A113,10,3)</f>
        <v>040</v>
      </c>
      <c r="E113" s="63" t="str">
        <f>MID($A113,13,2)</f>
        <v>13</v>
      </c>
      <c r="F113" s="61">
        <v>271</v>
      </c>
      <c r="G113" s="63">
        <f>ROUND(F113*((($G$1+$G$2)/2-$G$3)/50)^1.41,0)</f>
        <v>436</v>
      </c>
      <c r="H113" s="74">
        <v>10629</v>
      </c>
      <c r="I113" s="76">
        <v>11638</v>
      </c>
    </row>
    <row r="114" spans="1:9" x14ac:dyDescent="0.25">
      <c r="A114" s="23" t="s">
        <v>566</v>
      </c>
      <c r="B114" s="23" t="str">
        <f t="shared" si="10"/>
        <v>Настенный конвектор Gekon Level U/1HE H20 L050 W13 RAL9016</v>
      </c>
      <c r="C114" s="28" t="str">
        <f t="shared" ref="C114:C133" si="15">MID($A114,8,2)</f>
        <v>20</v>
      </c>
      <c r="D114" s="24" t="str">
        <f t="shared" ref="D114:D133" si="16">MID($A114,10,3)</f>
        <v>050</v>
      </c>
      <c r="E114" s="25" t="str">
        <f t="shared" ref="E114:E133" si="17">MID($A114,13,2)</f>
        <v>13</v>
      </c>
      <c r="F114" s="28">
        <v>347</v>
      </c>
      <c r="G114" s="25">
        <f t="shared" ref="G114:G133" si="18">ROUND(F114*((($G$1+$G$2)/2-$G$3)/50)^1.41,0)</f>
        <v>558</v>
      </c>
      <c r="H114" s="79">
        <v>12203</v>
      </c>
      <c r="I114" s="80">
        <v>13356</v>
      </c>
    </row>
    <row r="115" spans="1:9" x14ac:dyDescent="0.25">
      <c r="A115" s="70" t="s">
        <v>567</v>
      </c>
      <c r="B115" s="70" t="str">
        <f t="shared" si="10"/>
        <v>Настенный конвектор Gekon Level U/1HE H20 L060 W13 RAL9016</v>
      </c>
      <c r="C115" s="64" t="str">
        <f t="shared" si="15"/>
        <v>20</v>
      </c>
      <c r="D115" s="60" t="str">
        <f t="shared" si="16"/>
        <v>060</v>
      </c>
      <c r="E115" s="65" t="str">
        <f t="shared" si="17"/>
        <v>13</v>
      </c>
      <c r="F115" s="64">
        <v>422</v>
      </c>
      <c r="G115" s="65">
        <f t="shared" si="18"/>
        <v>678</v>
      </c>
      <c r="H115" s="81">
        <v>13886</v>
      </c>
      <c r="I115" s="82">
        <v>15192</v>
      </c>
    </row>
    <row r="116" spans="1:9" x14ac:dyDescent="0.25">
      <c r="A116" s="23" t="s">
        <v>568</v>
      </c>
      <c r="B116" s="23" t="str">
        <f t="shared" si="10"/>
        <v>Настенный конвектор Gekon Level U/1HE H20 L070 W13 RAL9016</v>
      </c>
      <c r="C116" s="28" t="str">
        <f t="shared" si="15"/>
        <v>20</v>
      </c>
      <c r="D116" s="24" t="str">
        <f t="shared" si="16"/>
        <v>070</v>
      </c>
      <c r="E116" s="25" t="str">
        <f t="shared" si="17"/>
        <v>13</v>
      </c>
      <c r="F116" s="28">
        <v>497</v>
      </c>
      <c r="G116" s="25">
        <f t="shared" si="18"/>
        <v>799</v>
      </c>
      <c r="H116" s="79">
        <v>15498</v>
      </c>
      <c r="I116" s="80">
        <v>16950</v>
      </c>
    </row>
    <row r="117" spans="1:9" x14ac:dyDescent="0.25">
      <c r="A117" s="70" t="s">
        <v>569</v>
      </c>
      <c r="B117" s="70" t="str">
        <f t="shared" si="10"/>
        <v>Настенный конвектор Gekon Level U/1HE H20 L080 W13 RAL9016</v>
      </c>
      <c r="C117" s="64" t="str">
        <f t="shared" si="15"/>
        <v>20</v>
      </c>
      <c r="D117" s="60" t="str">
        <f t="shared" si="16"/>
        <v>080</v>
      </c>
      <c r="E117" s="65" t="str">
        <f t="shared" si="17"/>
        <v>13</v>
      </c>
      <c r="F117" s="64">
        <v>572</v>
      </c>
      <c r="G117" s="65">
        <f t="shared" si="18"/>
        <v>919</v>
      </c>
      <c r="H117" s="81">
        <v>17074</v>
      </c>
      <c r="I117" s="82">
        <v>18670</v>
      </c>
    </row>
    <row r="118" spans="1:9" x14ac:dyDescent="0.25">
      <c r="A118" s="23" t="s">
        <v>570</v>
      </c>
      <c r="B118" s="23" t="str">
        <f t="shared" si="10"/>
        <v>Настенный конвектор Gekon Level U/1HE H20 L090 W13 RAL9016</v>
      </c>
      <c r="C118" s="28" t="str">
        <f t="shared" si="15"/>
        <v>20</v>
      </c>
      <c r="D118" s="24" t="str">
        <f t="shared" si="16"/>
        <v>090</v>
      </c>
      <c r="E118" s="25" t="str">
        <f t="shared" si="17"/>
        <v>13</v>
      </c>
      <c r="F118" s="28">
        <v>647</v>
      </c>
      <c r="G118" s="25">
        <f t="shared" si="18"/>
        <v>1040</v>
      </c>
      <c r="H118" s="79">
        <v>18648</v>
      </c>
      <c r="I118" s="80">
        <v>20388</v>
      </c>
    </row>
    <row r="119" spans="1:9" x14ac:dyDescent="0.25">
      <c r="A119" s="70" t="s">
        <v>571</v>
      </c>
      <c r="B119" s="70" t="str">
        <f t="shared" si="10"/>
        <v>Настенный конвектор Gekon Level U/1HE H20 L100 W13 RAL9016</v>
      </c>
      <c r="C119" s="64" t="str">
        <f t="shared" si="15"/>
        <v>20</v>
      </c>
      <c r="D119" s="60" t="str">
        <f t="shared" si="16"/>
        <v>100</v>
      </c>
      <c r="E119" s="65" t="str">
        <f t="shared" si="17"/>
        <v>13</v>
      </c>
      <c r="F119" s="64">
        <v>730</v>
      </c>
      <c r="G119" s="65">
        <f t="shared" si="18"/>
        <v>1173</v>
      </c>
      <c r="H119" s="81">
        <v>20260</v>
      </c>
      <c r="I119" s="82">
        <v>22145</v>
      </c>
    </row>
    <row r="120" spans="1:9" x14ac:dyDescent="0.25">
      <c r="A120" s="23" t="s">
        <v>572</v>
      </c>
      <c r="B120" s="23" t="str">
        <f t="shared" si="10"/>
        <v>Настенный конвектор Gekon Level U/1HE H20 L110 W13 RAL9016</v>
      </c>
      <c r="C120" s="28" t="str">
        <f t="shared" si="15"/>
        <v>20</v>
      </c>
      <c r="D120" s="24" t="str">
        <f t="shared" si="16"/>
        <v>110</v>
      </c>
      <c r="E120" s="25" t="str">
        <f t="shared" si="17"/>
        <v>13</v>
      </c>
      <c r="F120" s="28">
        <v>802</v>
      </c>
      <c r="G120" s="25">
        <f t="shared" si="18"/>
        <v>1289</v>
      </c>
      <c r="H120" s="79">
        <v>21943</v>
      </c>
      <c r="I120" s="80">
        <v>23982</v>
      </c>
    </row>
    <row r="121" spans="1:9" x14ac:dyDescent="0.25">
      <c r="A121" s="70" t="s">
        <v>573</v>
      </c>
      <c r="B121" s="70" t="str">
        <f t="shared" si="10"/>
        <v>Настенный конвектор Gekon Level U/1HE H20 L120 W13 RAL9016</v>
      </c>
      <c r="C121" s="64" t="str">
        <f t="shared" si="15"/>
        <v>20</v>
      </c>
      <c r="D121" s="60" t="str">
        <f t="shared" si="16"/>
        <v>120</v>
      </c>
      <c r="E121" s="65" t="str">
        <f t="shared" si="17"/>
        <v>13</v>
      </c>
      <c r="F121" s="64">
        <v>875</v>
      </c>
      <c r="G121" s="65">
        <f t="shared" si="18"/>
        <v>1406</v>
      </c>
      <c r="H121" s="81">
        <v>23519</v>
      </c>
      <c r="I121" s="82">
        <v>25702</v>
      </c>
    </row>
    <row r="122" spans="1:9" x14ac:dyDescent="0.25">
      <c r="A122" s="23" t="s">
        <v>574</v>
      </c>
      <c r="B122" s="23" t="str">
        <f t="shared" si="10"/>
        <v>Настенный конвектор Gekon Level U/1HE H20 L130 W13 RAL9016</v>
      </c>
      <c r="C122" s="28" t="str">
        <f t="shared" si="15"/>
        <v>20</v>
      </c>
      <c r="D122" s="24" t="str">
        <f t="shared" si="16"/>
        <v>130</v>
      </c>
      <c r="E122" s="25" t="str">
        <f t="shared" si="17"/>
        <v>13</v>
      </c>
      <c r="F122" s="28">
        <v>948</v>
      </c>
      <c r="G122" s="25">
        <f t="shared" si="18"/>
        <v>1524</v>
      </c>
      <c r="H122" s="79">
        <v>25094</v>
      </c>
      <c r="I122" s="80">
        <v>27420</v>
      </c>
    </row>
    <row r="123" spans="1:9" x14ac:dyDescent="0.25">
      <c r="A123" s="70" t="s">
        <v>575</v>
      </c>
      <c r="B123" s="70" t="str">
        <f t="shared" si="10"/>
        <v>Настенный конвектор Gekon Level U/1HE H20 L140 W13 RAL9016</v>
      </c>
      <c r="C123" s="64" t="str">
        <f t="shared" si="15"/>
        <v>20</v>
      </c>
      <c r="D123" s="60" t="str">
        <f t="shared" si="16"/>
        <v>140</v>
      </c>
      <c r="E123" s="65" t="str">
        <f t="shared" si="17"/>
        <v>13</v>
      </c>
      <c r="F123" s="64">
        <v>1021</v>
      </c>
      <c r="G123" s="65">
        <f t="shared" si="18"/>
        <v>1641</v>
      </c>
      <c r="H123" s="81">
        <v>26705</v>
      </c>
      <c r="I123" s="82">
        <v>29178</v>
      </c>
    </row>
    <row r="124" spans="1:9" x14ac:dyDescent="0.25">
      <c r="A124" s="23" t="s">
        <v>576</v>
      </c>
      <c r="B124" s="23" t="str">
        <f t="shared" si="10"/>
        <v>Настенный конвектор Gekon Level U/1HE H20 L150 W13 RAL9016</v>
      </c>
      <c r="C124" s="28" t="str">
        <f t="shared" si="15"/>
        <v>20</v>
      </c>
      <c r="D124" s="24" t="str">
        <f t="shared" si="16"/>
        <v>150</v>
      </c>
      <c r="E124" s="25" t="str">
        <f t="shared" si="17"/>
        <v>13</v>
      </c>
      <c r="F124" s="28">
        <v>1094</v>
      </c>
      <c r="G124" s="25">
        <f t="shared" si="18"/>
        <v>1758</v>
      </c>
      <c r="H124" s="79">
        <v>28280</v>
      </c>
      <c r="I124" s="80">
        <v>30895</v>
      </c>
    </row>
    <row r="125" spans="1:9" x14ac:dyDescent="0.25">
      <c r="A125" s="70" t="s">
        <v>577</v>
      </c>
      <c r="B125" s="70" t="str">
        <f t="shared" si="10"/>
        <v>Настенный конвектор Gekon Level U/1HE H20 L160 W13 RAL9016</v>
      </c>
      <c r="C125" s="64" t="str">
        <f t="shared" si="15"/>
        <v>20</v>
      </c>
      <c r="D125" s="60" t="str">
        <f t="shared" si="16"/>
        <v>160</v>
      </c>
      <c r="E125" s="65" t="str">
        <f t="shared" si="17"/>
        <v>13</v>
      </c>
      <c r="F125" s="64">
        <v>1166</v>
      </c>
      <c r="G125" s="65">
        <f t="shared" si="18"/>
        <v>1874</v>
      </c>
      <c r="H125" s="81">
        <v>29965</v>
      </c>
      <c r="I125" s="82">
        <v>32734</v>
      </c>
    </row>
    <row r="126" spans="1:9" x14ac:dyDescent="0.25">
      <c r="A126" s="23" t="s">
        <v>578</v>
      </c>
      <c r="B126" s="23" t="str">
        <f t="shared" si="10"/>
        <v>Настенный конвектор Gekon Level U/1HE H20 L170 W13 RAL9016</v>
      </c>
      <c r="C126" s="28" t="str">
        <f t="shared" si="15"/>
        <v>20</v>
      </c>
      <c r="D126" s="24" t="str">
        <f t="shared" si="16"/>
        <v>170</v>
      </c>
      <c r="E126" s="25" t="str">
        <f t="shared" si="17"/>
        <v>13</v>
      </c>
      <c r="F126" s="28">
        <v>1239</v>
      </c>
      <c r="G126" s="25">
        <f t="shared" si="18"/>
        <v>1991</v>
      </c>
      <c r="H126" s="79">
        <v>31577</v>
      </c>
      <c r="I126" s="80">
        <v>34492</v>
      </c>
    </row>
    <row r="127" spans="1:9" x14ac:dyDescent="0.25">
      <c r="A127" s="70" t="s">
        <v>579</v>
      </c>
      <c r="B127" s="70" t="str">
        <f t="shared" si="10"/>
        <v>Настенный конвектор Gekon Level U/1HE H20 L180 W13 RAL9016</v>
      </c>
      <c r="C127" s="64" t="str">
        <f t="shared" si="15"/>
        <v>20</v>
      </c>
      <c r="D127" s="60" t="str">
        <f t="shared" si="16"/>
        <v>180</v>
      </c>
      <c r="E127" s="65" t="str">
        <f t="shared" si="17"/>
        <v>13</v>
      </c>
      <c r="F127" s="64">
        <v>1312</v>
      </c>
      <c r="G127" s="65">
        <f t="shared" si="18"/>
        <v>2109</v>
      </c>
      <c r="H127" s="81">
        <v>33151</v>
      </c>
      <c r="I127" s="82">
        <v>36210</v>
      </c>
    </row>
    <row r="128" spans="1:9" x14ac:dyDescent="0.25">
      <c r="A128" s="23" t="s">
        <v>580</v>
      </c>
      <c r="B128" s="23" t="str">
        <f t="shared" si="10"/>
        <v>Настенный конвектор Gekon Level U/1HE H20 L190 W13 RAL9016</v>
      </c>
      <c r="C128" s="28" t="str">
        <f t="shared" si="15"/>
        <v>20</v>
      </c>
      <c r="D128" s="24" t="str">
        <f t="shared" si="16"/>
        <v>190</v>
      </c>
      <c r="E128" s="25" t="str">
        <f t="shared" si="17"/>
        <v>13</v>
      </c>
      <c r="F128" s="28">
        <v>1385</v>
      </c>
      <c r="G128" s="25">
        <f t="shared" si="18"/>
        <v>2226</v>
      </c>
      <c r="H128" s="79">
        <v>34903</v>
      </c>
      <c r="I128" s="80">
        <v>38132</v>
      </c>
    </row>
    <row r="129" spans="1:9" x14ac:dyDescent="0.25">
      <c r="A129" s="70" t="s">
        <v>581</v>
      </c>
      <c r="B129" s="70" t="str">
        <f t="shared" si="10"/>
        <v>Настенный конвектор Gekon Level U/1HE H20 L200 W13 RAL9016</v>
      </c>
      <c r="C129" s="64" t="str">
        <f t="shared" si="15"/>
        <v>20</v>
      </c>
      <c r="D129" s="60" t="str">
        <f t="shared" si="16"/>
        <v>200</v>
      </c>
      <c r="E129" s="65" t="str">
        <f t="shared" si="17"/>
        <v>13</v>
      </c>
      <c r="F129" s="64">
        <v>1458</v>
      </c>
      <c r="G129" s="65">
        <f t="shared" si="18"/>
        <v>2343</v>
      </c>
      <c r="H129" s="81">
        <v>36508</v>
      </c>
      <c r="I129" s="82">
        <v>39882</v>
      </c>
    </row>
    <row r="130" spans="1:9" x14ac:dyDescent="0.25">
      <c r="A130" s="23" t="s">
        <v>582</v>
      </c>
      <c r="B130" s="23" t="str">
        <f t="shared" si="10"/>
        <v>Настенный конвектор Gekon Level U/1HE H20 L210 W13 RAL9016</v>
      </c>
      <c r="C130" s="28" t="str">
        <f t="shared" si="15"/>
        <v>20</v>
      </c>
      <c r="D130" s="24" t="str">
        <f t="shared" si="16"/>
        <v>210</v>
      </c>
      <c r="E130" s="25" t="str">
        <f t="shared" si="17"/>
        <v>13</v>
      </c>
      <c r="F130" s="28">
        <v>1530</v>
      </c>
      <c r="G130" s="25">
        <f t="shared" si="18"/>
        <v>2459</v>
      </c>
      <c r="H130" s="79">
        <v>38228</v>
      </c>
      <c r="I130" s="80">
        <v>41759</v>
      </c>
    </row>
    <row r="131" spans="1:9" x14ac:dyDescent="0.25">
      <c r="A131" s="70" t="s">
        <v>583</v>
      </c>
      <c r="B131" s="70" t="str">
        <f t="shared" si="10"/>
        <v>Настенный конвектор Gekon Level U/1HE H20 L220 W13 RAL9016</v>
      </c>
      <c r="C131" s="64" t="str">
        <f t="shared" si="15"/>
        <v>20</v>
      </c>
      <c r="D131" s="60" t="str">
        <f t="shared" si="16"/>
        <v>220</v>
      </c>
      <c r="E131" s="65" t="str">
        <f t="shared" si="17"/>
        <v>13</v>
      </c>
      <c r="F131" s="64">
        <v>1603</v>
      </c>
      <c r="G131" s="65">
        <f t="shared" si="18"/>
        <v>2576</v>
      </c>
      <c r="H131" s="81">
        <v>39802</v>
      </c>
      <c r="I131" s="82">
        <v>43477</v>
      </c>
    </row>
    <row r="132" spans="1:9" x14ac:dyDescent="0.25">
      <c r="A132" s="23" t="s">
        <v>584</v>
      </c>
      <c r="B132" s="23" t="str">
        <f t="shared" si="10"/>
        <v>Настенный конвектор Gekon Level U/1HE H20 L230 W13 RAL9016</v>
      </c>
      <c r="C132" s="28" t="str">
        <f t="shared" si="15"/>
        <v>20</v>
      </c>
      <c r="D132" s="24" t="str">
        <f t="shared" si="16"/>
        <v>230</v>
      </c>
      <c r="E132" s="25" t="str">
        <f t="shared" si="17"/>
        <v>13</v>
      </c>
      <c r="F132" s="28">
        <v>1676</v>
      </c>
      <c r="G132" s="25">
        <f t="shared" si="18"/>
        <v>2693</v>
      </c>
      <c r="H132" s="79">
        <v>41377</v>
      </c>
      <c r="I132" s="80">
        <v>45194</v>
      </c>
    </row>
    <row r="133" spans="1:9" ht="15.75" thickBot="1" x14ac:dyDescent="0.3">
      <c r="A133" s="71" t="s">
        <v>585</v>
      </c>
      <c r="B133" s="71" t="str">
        <f t="shared" si="10"/>
        <v>Настенный конвектор Gekon Level U/1HE H20 L240 W13 RAL9016</v>
      </c>
      <c r="C133" s="66" t="str">
        <f t="shared" si="15"/>
        <v>20</v>
      </c>
      <c r="D133" s="67" t="str">
        <f t="shared" si="16"/>
        <v>240</v>
      </c>
      <c r="E133" s="68" t="str">
        <f t="shared" si="17"/>
        <v>13</v>
      </c>
      <c r="F133" s="66">
        <v>1749</v>
      </c>
      <c r="G133" s="68">
        <f t="shared" si="18"/>
        <v>2811</v>
      </c>
      <c r="H133" s="83">
        <v>42991</v>
      </c>
      <c r="I133" s="84">
        <v>46954</v>
      </c>
    </row>
    <row r="134" spans="1:9" x14ac:dyDescent="0.25">
      <c r="A134" s="69" t="s">
        <v>586</v>
      </c>
      <c r="B134" s="69" t="str">
        <f t="shared" si="10"/>
        <v>Настенный конвектор Gekon Level U/1HE H20 L040 W18 RAL9016</v>
      </c>
      <c r="C134" s="61" t="str">
        <f>MID($A134,8,2)</f>
        <v>20</v>
      </c>
      <c r="D134" s="62" t="str">
        <f>MID($A134,10,3)</f>
        <v>040</v>
      </c>
      <c r="E134" s="63" t="str">
        <f>MID($A134,13,2)</f>
        <v>18</v>
      </c>
      <c r="F134" s="61">
        <v>427</v>
      </c>
      <c r="G134" s="63">
        <f>ROUND(F134*((($G$1+$G$2)/2-$G$3)/50)^1.41,0)</f>
        <v>686</v>
      </c>
      <c r="H134" s="74">
        <v>14576</v>
      </c>
      <c r="I134" s="76">
        <v>15903</v>
      </c>
    </row>
    <row r="135" spans="1:9" x14ac:dyDescent="0.25">
      <c r="A135" s="23" t="s">
        <v>587</v>
      </c>
      <c r="B135" s="23" t="str">
        <f t="shared" si="10"/>
        <v>Настенный конвектор Gekon Level U/1HE H20 L050 W18 RAL9016</v>
      </c>
      <c r="C135" s="28" t="str">
        <f t="shared" ref="C135:C154" si="19">MID($A135,8,2)</f>
        <v>20</v>
      </c>
      <c r="D135" s="24" t="str">
        <f t="shared" ref="D135:D154" si="20">MID($A135,10,3)</f>
        <v>050</v>
      </c>
      <c r="E135" s="25" t="str">
        <f t="shared" ref="E135:E154" si="21">MID($A135,13,2)</f>
        <v>18</v>
      </c>
      <c r="F135" s="28">
        <v>539</v>
      </c>
      <c r="G135" s="25">
        <f t="shared" ref="G135:G154" si="22">ROUND(F135*((($G$1+$G$2)/2-$G$3)/50)^1.41,0)</f>
        <v>866</v>
      </c>
      <c r="H135" s="79">
        <v>16991</v>
      </c>
      <c r="I135" s="80">
        <v>18525</v>
      </c>
    </row>
    <row r="136" spans="1:9" x14ac:dyDescent="0.25">
      <c r="A136" s="70" t="s">
        <v>588</v>
      </c>
      <c r="B136" s="70" t="str">
        <f t="shared" si="10"/>
        <v>Настенный конвектор Gekon Level U/1HE H20 L060 W18 RAL9016</v>
      </c>
      <c r="C136" s="64" t="str">
        <f t="shared" si="19"/>
        <v>20</v>
      </c>
      <c r="D136" s="60" t="str">
        <f t="shared" si="20"/>
        <v>060</v>
      </c>
      <c r="E136" s="65" t="str">
        <f t="shared" si="21"/>
        <v>18</v>
      </c>
      <c r="F136" s="64">
        <v>651</v>
      </c>
      <c r="G136" s="65">
        <f t="shared" si="22"/>
        <v>1046</v>
      </c>
      <c r="H136" s="81">
        <v>19524</v>
      </c>
      <c r="I136" s="82">
        <v>21276</v>
      </c>
    </row>
    <row r="137" spans="1:9" x14ac:dyDescent="0.25">
      <c r="A137" s="23" t="s">
        <v>589</v>
      </c>
      <c r="B137" s="23" t="str">
        <f t="shared" si="10"/>
        <v>Настенный конвектор Gekon Level U/1HE H20 L070 W18 RAL9016</v>
      </c>
      <c r="C137" s="28" t="str">
        <f t="shared" si="19"/>
        <v>20</v>
      </c>
      <c r="D137" s="24" t="str">
        <f t="shared" si="20"/>
        <v>070</v>
      </c>
      <c r="E137" s="25" t="str">
        <f t="shared" si="21"/>
        <v>18</v>
      </c>
      <c r="F137" s="28">
        <v>764</v>
      </c>
      <c r="G137" s="25">
        <f t="shared" si="22"/>
        <v>1228</v>
      </c>
      <c r="H137" s="79">
        <v>22009</v>
      </c>
      <c r="I137" s="80">
        <v>23972</v>
      </c>
    </row>
    <row r="138" spans="1:9" x14ac:dyDescent="0.25">
      <c r="A138" s="70" t="s">
        <v>590</v>
      </c>
      <c r="B138" s="70" t="str">
        <f t="shared" si="10"/>
        <v>Настенный конвектор Gekon Level U/1HE H20 L080 W18 RAL9016</v>
      </c>
      <c r="C138" s="64" t="str">
        <f t="shared" si="19"/>
        <v>20</v>
      </c>
      <c r="D138" s="60" t="str">
        <f t="shared" si="20"/>
        <v>080</v>
      </c>
      <c r="E138" s="65" t="str">
        <f t="shared" si="21"/>
        <v>18</v>
      </c>
      <c r="F138" s="64">
        <v>876</v>
      </c>
      <c r="G138" s="65">
        <f t="shared" si="22"/>
        <v>1408</v>
      </c>
      <c r="H138" s="81">
        <v>24427</v>
      </c>
      <c r="I138" s="82">
        <v>26596</v>
      </c>
    </row>
    <row r="139" spans="1:9" x14ac:dyDescent="0.25">
      <c r="A139" s="23" t="s">
        <v>591</v>
      </c>
      <c r="B139" s="23" t="str">
        <f t="shared" si="10"/>
        <v>Настенный конвектор Gekon Level U/1HE H20 L090 W18 RAL9016</v>
      </c>
      <c r="C139" s="28" t="str">
        <f t="shared" si="19"/>
        <v>20</v>
      </c>
      <c r="D139" s="24" t="str">
        <f t="shared" si="20"/>
        <v>090</v>
      </c>
      <c r="E139" s="25" t="str">
        <f t="shared" si="21"/>
        <v>18</v>
      </c>
      <c r="F139" s="28">
        <v>989</v>
      </c>
      <c r="G139" s="25">
        <f t="shared" si="22"/>
        <v>1589</v>
      </c>
      <c r="H139" s="79">
        <v>26843</v>
      </c>
      <c r="I139" s="80">
        <v>29218</v>
      </c>
    </row>
    <row r="140" spans="1:9" x14ac:dyDescent="0.25">
      <c r="A140" s="70" t="s">
        <v>592</v>
      </c>
      <c r="B140" s="70" t="str">
        <f t="shared" si="10"/>
        <v>Настенный конвектор Gekon Level U/1HE H20 L100 W18 RAL9016</v>
      </c>
      <c r="C140" s="64" t="str">
        <f t="shared" si="19"/>
        <v>20</v>
      </c>
      <c r="D140" s="60" t="str">
        <f t="shared" si="20"/>
        <v>100</v>
      </c>
      <c r="E140" s="65" t="str">
        <f t="shared" si="21"/>
        <v>18</v>
      </c>
      <c r="F140" s="64">
        <v>1101</v>
      </c>
      <c r="G140" s="65">
        <f t="shared" si="22"/>
        <v>1769</v>
      </c>
      <c r="H140" s="81">
        <v>29328</v>
      </c>
      <c r="I140" s="82">
        <v>31914</v>
      </c>
    </row>
    <row r="141" spans="1:9" x14ac:dyDescent="0.25">
      <c r="A141" s="23" t="s">
        <v>593</v>
      </c>
      <c r="B141" s="23" t="str">
        <f t="shared" si="10"/>
        <v>Настенный конвектор Gekon Level U/1HE H20 L110 W18 RAL9016</v>
      </c>
      <c r="C141" s="28" t="str">
        <f t="shared" si="19"/>
        <v>20</v>
      </c>
      <c r="D141" s="24" t="str">
        <f t="shared" si="20"/>
        <v>110</v>
      </c>
      <c r="E141" s="25" t="str">
        <f t="shared" si="21"/>
        <v>18</v>
      </c>
      <c r="F141" s="28">
        <v>1216</v>
      </c>
      <c r="G141" s="25">
        <f t="shared" si="22"/>
        <v>1954</v>
      </c>
      <c r="H141" s="79">
        <v>31861</v>
      </c>
      <c r="I141" s="80">
        <v>34666</v>
      </c>
    </row>
    <row r="142" spans="1:9" x14ac:dyDescent="0.25">
      <c r="A142" s="70" t="s">
        <v>594</v>
      </c>
      <c r="B142" s="70" t="str">
        <f t="shared" si="10"/>
        <v>Настенный конвектор Gekon Level U/1HE H20 L120 W18 RAL9016</v>
      </c>
      <c r="C142" s="64" t="str">
        <f t="shared" si="19"/>
        <v>20</v>
      </c>
      <c r="D142" s="60" t="str">
        <f t="shared" si="20"/>
        <v>120</v>
      </c>
      <c r="E142" s="65" t="str">
        <f t="shared" si="21"/>
        <v>18</v>
      </c>
      <c r="F142" s="64">
        <v>1331</v>
      </c>
      <c r="G142" s="65">
        <f t="shared" si="22"/>
        <v>2139</v>
      </c>
      <c r="H142" s="81">
        <v>34279</v>
      </c>
      <c r="I142" s="82">
        <v>37290</v>
      </c>
    </row>
    <row r="143" spans="1:9" x14ac:dyDescent="0.25">
      <c r="A143" s="23" t="s">
        <v>595</v>
      </c>
      <c r="B143" s="23" t="str">
        <f t="shared" si="10"/>
        <v>Настенный конвектор Gekon Level U/1HE H20 L130 W18 RAL9016</v>
      </c>
      <c r="C143" s="28" t="str">
        <f t="shared" si="19"/>
        <v>20</v>
      </c>
      <c r="D143" s="24" t="str">
        <f t="shared" si="20"/>
        <v>130</v>
      </c>
      <c r="E143" s="25" t="str">
        <f t="shared" si="21"/>
        <v>18</v>
      </c>
      <c r="F143" s="28">
        <v>1446</v>
      </c>
      <c r="G143" s="25">
        <f t="shared" si="22"/>
        <v>2324</v>
      </c>
      <c r="H143" s="79">
        <v>36695</v>
      </c>
      <c r="I143" s="80">
        <v>39912</v>
      </c>
    </row>
    <row r="144" spans="1:9" x14ac:dyDescent="0.25">
      <c r="A144" s="70" t="s">
        <v>596</v>
      </c>
      <c r="B144" s="70" t="str">
        <f t="shared" si="10"/>
        <v>Настенный конвектор Gekon Level U/1HE H20 L140 W18 RAL9016</v>
      </c>
      <c r="C144" s="64" t="str">
        <f t="shared" si="19"/>
        <v>20</v>
      </c>
      <c r="D144" s="60" t="str">
        <f t="shared" si="20"/>
        <v>140</v>
      </c>
      <c r="E144" s="65" t="str">
        <f t="shared" si="21"/>
        <v>18</v>
      </c>
      <c r="F144" s="64">
        <v>1561</v>
      </c>
      <c r="G144" s="65">
        <f t="shared" si="22"/>
        <v>2509</v>
      </c>
      <c r="H144" s="81">
        <v>39180</v>
      </c>
      <c r="I144" s="82">
        <v>42607</v>
      </c>
    </row>
    <row r="145" spans="1:9" x14ac:dyDescent="0.25">
      <c r="A145" s="23" t="s">
        <v>597</v>
      </c>
      <c r="B145" s="23" t="str">
        <f t="shared" si="10"/>
        <v>Настенный конвектор Gekon Level U/1HE H20 L150 W18 RAL9016</v>
      </c>
      <c r="C145" s="28" t="str">
        <f t="shared" si="19"/>
        <v>20</v>
      </c>
      <c r="D145" s="24" t="str">
        <f t="shared" si="20"/>
        <v>150</v>
      </c>
      <c r="E145" s="25" t="str">
        <f t="shared" si="21"/>
        <v>18</v>
      </c>
      <c r="F145" s="28">
        <v>1676</v>
      </c>
      <c r="G145" s="25">
        <f t="shared" si="22"/>
        <v>2693</v>
      </c>
      <c r="H145" s="79">
        <v>41596</v>
      </c>
      <c r="I145" s="80">
        <v>45229</v>
      </c>
    </row>
    <row r="146" spans="1:9" x14ac:dyDescent="0.25">
      <c r="A146" s="70" t="s">
        <v>598</v>
      </c>
      <c r="B146" s="70" t="str">
        <f t="shared" si="10"/>
        <v>Настенный конвектор Gekon Level U/1HE H20 L160 W18 RAL9016</v>
      </c>
      <c r="C146" s="64" t="str">
        <f t="shared" si="19"/>
        <v>20</v>
      </c>
      <c r="D146" s="60" t="str">
        <f t="shared" si="20"/>
        <v>160</v>
      </c>
      <c r="E146" s="65" t="str">
        <f t="shared" si="21"/>
        <v>18</v>
      </c>
      <c r="F146" s="64">
        <v>1791</v>
      </c>
      <c r="G146" s="65">
        <f t="shared" si="22"/>
        <v>2878</v>
      </c>
      <c r="H146" s="81">
        <v>44131</v>
      </c>
      <c r="I146" s="82">
        <v>47983</v>
      </c>
    </row>
    <row r="147" spans="1:9" x14ac:dyDescent="0.25">
      <c r="A147" s="23" t="s">
        <v>599</v>
      </c>
      <c r="B147" s="23" t="str">
        <f t="shared" si="10"/>
        <v>Настенный конвектор Gekon Level U/1HE H20 L170 W18 RAL9016</v>
      </c>
      <c r="C147" s="28" t="str">
        <f t="shared" si="19"/>
        <v>20</v>
      </c>
      <c r="D147" s="24" t="str">
        <f t="shared" si="20"/>
        <v>170</v>
      </c>
      <c r="E147" s="25" t="str">
        <f t="shared" si="21"/>
        <v>18</v>
      </c>
      <c r="F147" s="28">
        <v>1906</v>
      </c>
      <c r="G147" s="25">
        <f t="shared" si="22"/>
        <v>3063</v>
      </c>
      <c r="H147" s="79">
        <v>46616</v>
      </c>
      <c r="I147" s="80">
        <v>50679</v>
      </c>
    </row>
    <row r="148" spans="1:9" x14ac:dyDescent="0.25">
      <c r="A148" s="70" t="s">
        <v>600</v>
      </c>
      <c r="B148" s="70" t="str">
        <f t="shared" si="10"/>
        <v>Настенный конвектор Gekon Level U/1HE H20 L180 W18 RAL9016</v>
      </c>
      <c r="C148" s="64" t="str">
        <f t="shared" si="19"/>
        <v>20</v>
      </c>
      <c r="D148" s="60" t="str">
        <f t="shared" si="20"/>
        <v>180</v>
      </c>
      <c r="E148" s="65" t="str">
        <f t="shared" si="21"/>
        <v>18</v>
      </c>
      <c r="F148" s="64">
        <v>2021</v>
      </c>
      <c r="G148" s="65">
        <f t="shared" si="22"/>
        <v>3248</v>
      </c>
      <c r="H148" s="81">
        <v>49032</v>
      </c>
      <c r="I148" s="82">
        <v>53301</v>
      </c>
    </row>
    <row r="149" spans="1:9" x14ac:dyDescent="0.25">
      <c r="A149" s="23" t="s">
        <v>601</v>
      </c>
      <c r="B149" s="23" t="str">
        <f t="shared" si="10"/>
        <v>Настенный конвектор Gekon Level U/1HE H20 L190 W18 RAL9016</v>
      </c>
      <c r="C149" s="28" t="str">
        <f t="shared" si="19"/>
        <v>20</v>
      </c>
      <c r="D149" s="24" t="str">
        <f t="shared" si="20"/>
        <v>190</v>
      </c>
      <c r="E149" s="25" t="str">
        <f t="shared" si="21"/>
        <v>18</v>
      </c>
      <c r="F149" s="28">
        <v>2136</v>
      </c>
      <c r="G149" s="25">
        <f t="shared" si="22"/>
        <v>3433</v>
      </c>
      <c r="H149" s="79">
        <v>51662</v>
      </c>
      <c r="I149" s="80">
        <v>56169</v>
      </c>
    </row>
    <row r="150" spans="1:9" x14ac:dyDescent="0.25">
      <c r="A150" s="70" t="s">
        <v>602</v>
      </c>
      <c r="B150" s="70" t="str">
        <f t="shared" si="10"/>
        <v>Настенный конвектор Gekon Level U/1HE H20 L200 W18 RAL9016</v>
      </c>
      <c r="C150" s="64" t="str">
        <f t="shared" si="19"/>
        <v>20</v>
      </c>
      <c r="D150" s="60" t="str">
        <f t="shared" si="20"/>
        <v>200</v>
      </c>
      <c r="E150" s="65" t="str">
        <f t="shared" si="21"/>
        <v>18</v>
      </c>
      <c r="F150" s="64">
        <v>2252</v>
      </c>
      <c r="G150" s="65">
        <f t="shared" si="22"/>
        <v>3619</v>
      </c>
      <c r="H150" s="81">
        <v>54122</v>
      </c>
      <c r="I150" s="82">
        <v>58838</v>
      </c>
    </row>
    <row r="151" spans="1:9" x14ac:dyDescent="0.25">
      <c r="A151" s="23" t="s">
        <v>603</v>
      </c>
      <c r="B151" s="23" t="str">
        <f t="shared" si="10"/>
        <v>Настенный конвектор Gekon Level U/1HE H20 L210 W18 RAL9016</v>
      </c>
      <c r="C151" s="28" t="str">
        <f t="shared" si="19"/>
        <v>20</v>
      </c>
      <c r="D151" s="24" t="str">
        <f t="shared" si="20"/>
        <v>210</v>
      </c>
      <c r="E151" s="25" t="str">
        <f t="shared" si="21"/>
        <v>18</v>
      </c>
      <c r="F151" s="28">
        <v>2367</v>
      </c>
      <c r="G151" s="25">
        <f t="shared" si="22"/>
        <v>3804</v>
      </c>
      <c r="H151" s="79">
        <v>56725</v>
      </c>
      <c r="I151" s="80">
        <v>61664</v>
      </c>
    </row>
    <row r="152" spans="1:9" x14ac:dyDescent="0.25">
      <c r="A152" s="70" t="s">
        <v>604</v>
      </c>
      <c r="B152" s="70" t="str">
        <f t="shared" si="10"/>
        <v>Настенный конвектор Gekon Level U/1HE H20 L220 W18 RAL9016</v>
      </c>
      <c r="C152" s="64" t="str">
        <f t="shared" si="19"/>
        <v>20</v>
      </c>
      <c r="D152" s="60" t="str">
        <f t="shared" si="20"/>
        <v>220</v>
      </c>
      <c r="E152" s="65" t="str">
        <f t="shared" si="21"/>
        <v>18</v>
      </c>
      <c r="F152" s="64">
        <v>2483</v>
      </c>
      <c r="G152" s="65">
        <f t="shared" si="22"/>
        <v>3990</v>
      </c>
      <c r="H152" s="81">
        <v>59140</v>
      </c>
      <c r="I152" s="82">
        <v>64286</v>
      </c>
    </row>
    <row r="153" spans="1:9" x14ac:dyDescent="0.25">
      <c r="A153" s="23" t="s">
        <v>605</v>
      </c>
      <c r="B153" s="23" t="str">
        <f t="shared" si="10"/>
        <v>Настенный конвектор Gekon Level U/1HE H20 L230 W18 RAL9016</v>
      </c>
      <c r="C153" s="28" t="str">
        <f t="shared" si="19"/>
        <v>20</v>
      </c>
      <c r="D153" s="24" t="str">
        <f t="shared" si="20"/>
        <v>230</v>
      </c>
      <c r="E153" s="25" t="str">
        <f t="shared" si="21"/>
        <v>18</v>
      </c>
      <c r="F153" s="28">
        <v>2598</v>
      </c>
      <c r="G153" s="25">
        <f t="shared" si="22"/>
        <v>4175</v>
      </c>
      <c r="H153" s="79">
        <v>61556</v>
      </c>
      <c r="I153" s="80">
        <v>66907</v>
      </c>
    </row>
    <row r="154" spans="1:9" ht="15.75" thickBot="1" x14ac:dyDescent="0.3">
      <c r="A154" s="71" t="s">
        <v>606</v>
      </c>
      <c r="B154" s="71" t="str">
        <f t="shared" si="10"/>
        <v>Настенный конвектор Gekon Level U/1HE H20 L240 W18 RAL9016</v>
      </c>
      <c r="C154" s="66" t="str">
        <f t="shared" si="19"/>
        <v>20</v>
      </c>
      <c r="D154" s="67" t="str">
        <f t="shared" si="20"/>
        <v>240</v>
      </c>
      <c r="E154" s="68" t="str">
        <f t="shared" si="21"/>
        <v>18</v>
      </c>
      <c r="F154" s="66">
        <v>2714</v>
      </c>
      <c r="G154" s="68">
        <f t="shared" si="22"/>
        <v>4362</v>
      </c>
      <c r="H154" s="83">
        <v>64043</v>
      </c>
      <c r="I154" s="84">
        <v>69606</v>
      </c>
    </row>
    <row r="155" spans="1:9" x14ac:dyDescent="0.25">
      <c r="A155" s="69" t="s">
        <v>607</v>
      </c>
      <c r="B155" s="69" t="str">
        <f t="shared" si="10"/>
        <v>Настенный конвектор Gekon Level U/1HE H20 L040 W23 RAL9016</v>
      </c>
      <c r="C155" s="61" t="str">
        <f>MID($A155,8,2)</f>
        <v>20</v>
      </c>
      <c r="D155" s="62" t="str">
        <f>MID($A155,10,3)</f>
        <v>040</v>
      </c>
      <c r="E155" s="63" t="str">
        <f>MID($A155,13,2)</f>
        <v>23</v>
      </c>
      <c r="F155" s="61">
        <v>601</v>
      </c>
      <c r="G155" s="63">
        <f>ROUND(F155*((($G$1+$G$2)/2-$G$3)/50)^1.41,0)</f>
        <v>966</v>
      </c>
      <c r="H155" s="74">
        <v>18326</v>
      </c>
      <c r="I155" s="76">
        <v>19958</v>
      </c>
    </row>
    <row r="156" spans="1:9" x14ac:dyDescent="0.25">
      <c r="A156" s="23" t="s">
        <v>608</v>
      </c>
      <c r="B156" s="23" t="str">
        <f t="shared" si="10"/>
        <v>Настенный конвектор Gekon Level U/1HE H20 L050 W23 RAL9016</v>
      </c>
      <c r="C156" s="28" t="str">
        <f t="shared" ref="C156:C175" si="23">MID($A156,8,2)</f>
        <v>20</v>
      </c>
      <c r="D156" s="24" t="str">
        <f t="shared" ref="D156:D175" si="24">MID($A156,10,3)</f>
        <v>050</v>
      </c>
      <c r="E156" s="25" t="str">
        <f t="shared" ref="E156:E175" si="25">MID($A156,13,2)</f>
        <v>23</v>
      </c>
      <c r="F156" s="28">
        <v>756</v>
      </c>
      <c r="G156" s="25">
        <f t="shared" ref="G156:G175" si="26">ROUND(F156*((($G$1+$G$2)/2-$G$3)/50)^1.41,0)</f>
        <v>1215</v>
      </c>
      <c r="H156" s="79">
        <v>21224</v>
      </c>
      <c r="I156" s="80">
        <v>23099</v>
      </c>
    </row>
    <row r="157" spans="1:9" x14ac:dyDescent="0.25">
      <c r="A157" s="70" t="s">
        <v>609</v>
      </c>
      <c r="B157" s="70" t="str">
        <f t="shared" ref="B157:B220" si="27">"Настенный конвектор Gekon Level "&amp;MID(A157,3,1)&amp;"/"&amp;MID(A157,16,3)&amp;" H"&amp;MID(A157,8,2)&amp;" L"&amp;MID(A157,10,3)&amp;" W"&amp;MID(A157,13,2)&amp;" "&amp;RIGHT(A157,7)</f>
        <v>Настенный конвектор Gekon Level U/1HE H20 L060 W23 RAL9016</v>
      </c>
      <c r="C157" s="64" t="str">
        <f t="shared" si="23"/>
        <v>20</v>
      </c>
      <c r="D157" s="60" t="str">
        <f t="shared" si="24"/>
        <v>060</v>
      </c>
      <c r="E157" s="65" t="str">
        <f t="shared" si="25"/>
        <v>23</v>
      </c>
      <c r="F157" s="64">
        <v>911</v>
      </c>
      <c r="G157" s="65">
        <f t="shared" si="26"/>
        <v>1464</v>
      </c>
      <c r="H157" s="81">
        <v>24325</v>
      </c>
      <c r="I157" s="82">
        <v>26464</v>
      </c>
    </row>
    <row r="158" spans="1:9" x14ac:dyDescent="0.25">
      <c r="A158" s="23" t="s">
        <v>610</v>
      </c>
      <c r="B158" s="23" t="str">
        <f t="shared" si="27"/>
        <v>Настенный конвектор Gekon Level U/1HE H20 L070 W23 RAL9016</v>
      </c>
      <c r="C158" s="28" t="str">
        <f t="shared" si="23"/>
        <v>20</v>
      </c>
      <c r="D158" s="24" t="str">
        <f t="shared" si="24"/>
        <v>070</v>
      </c>
      <c r="E158" s="25" t="str">
        <f t="shared" si="25"/>
        <v>23</v>
      </c>
      <c r="F158" s="28">
        <v>1066</v>
      </c>
      <c r="G158" s="25">
        <f t="shared" si="26"/>
        <v>1713</v>
      </c>
      <c r="H158" s="79">
        <v>27298</v>
      </c>
      <c r="I158" s="80">
        <v>29686</v>
      </c>
    </row>
    <row r="159" spans="1:9" x14ac:dyDescent="0.25">
      <c r="A159" s="70" t="s">
        <v>611</v>
      </c>
      <c r="B159" s="70" t="str">
        <f t="shared" si="27"/>
        <v>Настенный конвектор Gekon Level U/1HE H20 L080 W23 RAL9016</v>
      </c>
      <c r="C159" s="64" t="str">
        <f t="shared" si="23"/>
        <v>20</v>
      </c>
      <c r="D159" s="60" t="str">
        <f t="shared" si="24"/>
        <v>080</v>
      </c>
      <c r="E159" s="65" t="str">
        <f t="shared" si="25"/>
        <v>23</v>
      </c>
      <c r="F159" s="64">
        <v>1222</v>
      </c>
      <c r="G159" s="65">
        <f t="shared" si="26"/>
        <v>1964</v>
      </c>
      <c r="H159" s="81">
        <v>30198</v>
      </c>
      <c r="I159" s="82">
        <v>32830</v>
      </c>
    </row>
    <row r="160" spans="1:9" x14ac:dyDescent="0.25">
      <c r="A160" s="23" t="s">
        <v>612</v>
      </c>
      <c r="B160" s="23" t="str">
        <f t="shared" si="27"/>
        <v>Настенный конвектор Gekon Level U/1HE H20 L090 W23 RAL9016</v>
      </c>
      <c r="C160" s="28" t="str">
        <f t="shared" si="23"/>
        <v>20</v>
      </c>
      <c r="D160" s="24" t="str">
        <f t="shared" si="24"/>
        <v>090</v>
      </c>
      <c r="E160" s="25" t="str">
        <f t="shared" si="25"/>
        <v>23</v>
      </c>
      <c r="F160" s="28">
        <v>1378</v>
      </c>
      <c r="G160" s="25">
        <f t="shared" si="26"/>
        <v>2215</v>
      </c>
      <c r="H160" s="79">
        <v>33096</v>
      </c>
      <c r="I160" s="80">
        <v>35971</v>
      </c>
    </row>
    <row r="161" spans="1:9" x14ac:dyDescent="0.25">
      <c r="A161" s="70" t="s">
        <v>613</v>
      </c>
      <c r="B161" s="70" t="str">
        <f t="shared" si="27"/>
        <v>Настенный конвектор Gekon Level U/1HE H20 L100 W23 RAL9016</v>
      </c>
      <c r="C161" s="64" t="str">
        <f t="shared" si="23"/>
        <v>20</v>
      </c>
      <c r="D161" s="60" t="str">
        <f t="shared" si="24"/>
        <v>100</v>
      </c>
      <c r="E161" s="65" t="str">
        <f t="shared" si="25"/>
        <v>23</v>
      </c>
      <c r="F161" s="64">
        <v>1535</v>
      </c>
      <c r="G161" s="65">
        <f t="shared" si="26"/>
        <v>2467</v>
      </c>
      <c r="H161" s="81">
        <v>36069</v>
      </c>
      <c r="I161" s="82">
        <v>39192</v>
      </c>
    </row>
    <row r="162" spans="1:9" x14ac:dyDescent="0.25">
      <c r="A162" s="23" t="s">
        <v>614</v>
      </c>
      <c r="B162" s="23" t="str">
        <f t="shared" si="27"/>
        <v>Настенный конвектор Gekon Level U/1HE H20 L110 W23 RAL9016</v>
      </c>
      <c r="C162" s="28" t="str">
        <f t="shared" si="23"/>
        <v>20</v>
      </c>
      <c r="D162" s="24" t="str">
        <f t="shared" si="24"/>
        <v>110</v>
      </c>
      <c r="E162" s="25" t="str">
        <f t="shared" si="25"/>
        <v>23</v>
      </c>
      <c r="F162" s="28">
        <v>1695</v>
      </c>
      <c r="G162" s="25">
        <f t="shared" si="26"/>
        <v>2724</v>
      </c>
      <c r="H162" s="79">
        <v>39171</v>
      </c>
      <c r="I162" s="80">
        <v>42557</v>
      </c>
    </row>
    <row r="163" spans="1:9" x14ac:dyDescent="0.25">
      <c r="A163" s="70" t="s">
        <v>615</v>
      </c>
      <c r="B163" s="70" t="str">
        <f t="shared" si="27"/>
        <v>Настенный конвектор Gekon Level U/1HE H20 L120 W23 RAL9016</v>
      </c>
      <c r="C163" s="64" t="str">
        <f t="shared" si="23"/>
        <v>20</v>
      </c>
      <c r="D163" s="60" t="str">
        <f t="shared" si="24"/>
        <v>120</v>
      </c>
      <c r="E163" s="65" t="str">
        <f t="shared" si="25"/>
        <v>23</v>
      </c>
      <c r="F163" s="64">
        <v>1855</v>
      </c>
      <c r="G163" s="65">
        <f t="shared" si="26"/>
        <v>2981</v>
      </c>
      <c r="H163" s="81">
        <v>42071</v>
      </c>
      <c r="I163" s="82">
        <v>45701</v>
      </c>
    </row>
    <row r="164" spans="1:9" x14ac:dyDescent="0.25">
      <c r="A164" s="23" t="s">
        <v>616</v>
      </c>
      <c r="B164" s="23" t="str">
        <f t="shared" si="27"/>
        <v>Настенный конвектор Gekon Level U/1HE H20 L130 W23 RAL9016</v>
      </c>
      <c r="C164" s="28" t="str">
        <f t="shared" si="23"/>
        <v>20</v>
      </c>
      <c r="D164" s="24" t="str">
        <f t="shared" si="24"/>
        <v>130</v>
      </c>
      <c r="E164" s="25" t="str">
        <f t="shared" si="25"/>
        <v>23</v>
      </c>
      <c r="F164" s="28">
        <v>2016</v>
      </c>
      <c r="G164" s="25">
        <f t="shared" si="26"/>
        <v>3240</v>
      </c>
      <c r="H164" s="79">
        <v>44968</v>
      </c>
      <c r="I164" s="80">
        <v>48842</v>
      </c>
    </row>
    <row r="165" spans="1:9" x14ac:dyDescent="0.25">
      <c r="A165" s="70" t="s">
        <v>617</v>
      </c>
      <c r="B165" s="70" t="str">
        <f t="shared" si="27"/>
        <v>Настенный конвектор Gekon Level U/1HE H20 L140 W23 RAL9016</v>
      </c>
      <c r="C165" s="64" t="str">
        <f t="shared" si="23"/>
        <v>20</v>
      </c>
      <c r="D165" s="60" t="str">
        <f t="shared" si="24"/>
        <v>140</v>
      </c>
      <c r="E165" s="65" t="str">
        <f t="shared" si="25"/>
        <v>23</v>
      </c>
      <c r="F165" s="64">
        <v>2177</v>
      </c>
      <c r="G165" s="65">
        <f t="shared" si="26"/>
        <v>3499</v>
      </c>
      <c r="H165" s="81">
        <v>47941</v>
      </c>
      <c r="I165" s="82">
        <v>52064</v>
      </c>
    </row>
    <row r="166" spans="1:9" x14ac:dyDescent="0.25">
      <c r="A166" s="23" t="s">
        <v>618</v>
      </c>
      <c r="B166" s="23" t="str">
        <f t="shared" si="27"/>
        <v>Настенный конвектор Gekon Level U/1HE H20 L150 W23 RAL9016</v>
      </c>
      <c r="C166" s="28" t="str">
        <f t="shared" si="23"/>
        <v>20</v>
      </c>
      <c r="D166" s="24" t="str">
        <f t="shared" si="24"/>
        <v>150</v>
      </c>
      <c r="E166" s="25" t="str">
        <f t="shared" si="25"/>
        <v>23</v>
      </c>
      <c r="F166" s="28">
        <v>2339</v>
      </c>
      <c r="G166" s="25">
        <f t="shared" si="26"/>
        <v>3759</v>
      </c>
      <c r="H166" s="79">
        <v>50839</v>
      </c>
      <c r="I166" s="80">
        <v>55205</v>
      </c>
    </row>
    <row r="167" spans="1:9" x14ac:dyDescent="0.25">
      <c r="A167" s="70" t="s">
        <v>619</v>
      </c>
      <c r="B167" s="70" t="str">
        <f t="shared" si="27"/>
        <v>Настенный конвектор Gekon Level U/1HE H20 L160 W23 RAL9016</v>
      </c>
      <c r="C167" s="64" t="str">
        <f t="shared" si="23"/>
        <v>20</v>
      </c>
      <c r="D167" s="60" t="str">
        <f t="shared" si="24"/>
        <v>160</v>
      </c>
      <c r="E167" s="65" t="str">
        <f t="shared" si="25"/>
        <v>23</v>
      </c>
      <c r="F167" s="64">
        <v>2501</v>
      </c>
      <c r="G167" s="65">
        <f t="shared" si="26"/>
        <v>4019</v>
      </c>
      <c r="H167" s="81">
        <v>53943</v>
      </c>
      <c r="I167" s="82">
        <v>58573</v>
      </c>
    </row>
    <row r="168" spans="1:9" x14ac:dyDescent="0.25">
      <c r="A168" s="23" t="s">
        <v>620</v>
      </c>
      <c r="B168" s="23" t="str">
        <f t="shared" si="27"/>
        <v>Настенный конвектор Gekon Level U/1HE H20 L170 W23 RAL9016</v>
      </c>
      <c r="C168" s="28" t="str">
        <f t="shared" si="23"/>
        <v>20</v>
      </c>
      <c r="D168" s="24" t="str">
        <f t="shared" si="24"/>
        <v>170</v>
      </c>
      <c r="E168" s="25" t="str">
        <f t="shared" si="25"/>
        <v>23</v>
      </c>
      <c r="F168" s="28">
        <v>2663</v>
      </c>
      <c r="G168" s="25">
        <f t="shared" si="26"/>
        <v>4280</v>
      </c>
      <c r="H168" s="79">
        <v>56916</v>
      </c>
      <c r="I168" s="80">
        <v>61795</v>
      </c>
    </row>
    <row r="169" spans="1:9" x14ac:dyDescent="0.25">
      <c r="A169" s="70" t="s">
        <v>621</v>
      </c>
      <c r="B169" s="70" t="str">
        <f t="shared" si="27"/>
        <v>Настенный конвектор Gekon Level U/1HE H20 L180 W23 RAL9016</v>
      </c>
      <c r="C169" s="64" t="str">
        <f t="shared" si="23"/>
        <v>20</v>
      </c>
      <c r="D169" s="60" t="str">
        <f t="shared" si="24"/>
        <v>180</v>
      </c>
      <c r="E169" s="65" t="str">
        <f t="shared" si="25"/>
        <v>23</v>
      </c>
      <c r="F169" s="64">
        <v>2825</v>
      </c>
      <c r="G169" s="65">
        <f t="shared" si="26"/>
        <v>4540</v>
      </c>
      <c r="H169" s="81">
        <v>59814</v>
      </c>
      <c r="I169" s="82">
        <v>64936</v>
      </c>
    </row>
    <row r="170" spans="1:9" x14ac:dyDescent="0.25">
      <c r="A170" s="23" t="s">
        <v>622</v>
      </c>
      <c r="B170" s="23" t="str">
        <f t="shared" si="27"/>
        <v>Настенный конвектор Gekon Level U/1HE H20 L190 W23 RAL9016</v>
      </c>
      <c r="C170" s="28" t="str">
        <f t="shared" si="23"/>
        <v>20</v>
      </c>
      <c r="D170" s="24" t="str">
        <f t="shared" si="24"/>
        <v>190</v>
      </c>
      <c r="E170" s="25" t="str">
        <f t="shared" si="25"/>
        <v>23</v>
      </c>
      <c r="F170" s="28">
        <v>2988</v>
      </c>
      <c r="G170" s="25">
        <f t="shared" si="26"/>
        <v>4802</v>
      </c>
      <c r="H170" s="79">
        <v>62963</v>
      </c>
      <c r="I170" s="80">
        <v>68366</v>
      </c>
    </row>
    <row r="171" spans="1:9" x14ac:dyDescent="0.25">
      <c r="A171" s="70" t="s">
        <v>623</v>
      </c>
      <c r="B171" s="70" t="str">
        <f t="shared" si="27"/>
        <v>Настенный конвектор Gekon Level U/1HE H20 L200 W23 RAL9016</v>
      </c>
      <c r="C171" s="64" t="str">
        <f t="shared" si="23"/>
        <v>20</v>
      </c>
      <c r="D171" s="60" t="str">
        <f t="shared" si="24"/>
        <v>200</v>
      </c>
      <c r="E171" s="65" t="str">
        <f t="shared" si="25"/>
        <v>23</v>
      </c>
      <c r="F171" s="64">
        <v>3151</v>
      </c>
      <c r="G171" s="65">
        <f t="shared" si="26"/>
        <v>5064</v>
      </c>
      <c r="H171" s="81">
        <v>65919</v>
      </c>
      <c r="I171" s="82">
        <v>71569</v>
      </c>
    </row>
    <row r="172" spans="1:9" x14ac:dyDescent="0.25">
      <c r="A172" s="23" t="s">
        <v>624</v>
      </c>
      <c r="B172" s="23" t="str">
        <f t="shared" si="27"/>
        <v>Настенный конвектор Gekon Level U/1HE H20 L210 W23 RAL9016</v>
      </c>
      <c r="C172" s="28" t="str">
        <f t="shared" si="23"/>
        <v>20</v>
      </c>
      <c r="D172" s="24" t="str">
        <f t="shared" si="24"/>
        <v>210</v>
      </c>
      <c r="E172" s="25" t="str">
        <f t="shared" si="25"/>
        <v>23</v>
      </c>
      <c r="F172" s="28">
        <v>3314</v>
      </c>
      <c r="G172" s="25">
        <f t="shared" si="26"/>
        <v>5326</v>
      </c>
      <c r="H172" s="79">
        <v>69096</v>
      </c>
      <c r="I172" s="80">
        <v>75015</v>
      </c>
    </row>
    <row r="173" spans="1:9" x14ac:dyDescent="0.25">
      <c r="A173" s="70" t="s">
        <v>625</v>
      </c>
      <c r="B173" s="70" t="str">
        <f t="shared" si="27"/>
        <v>Настенный конвектор Gekon Level U/1HE H20 L220 W23 RAL9016</v>
      </c>
      <c r="C173" s="64" t="str">
        <f t="shared" si="23"/>
        <v>20</v>
      </c>
      <c r="D173" s="60" t="str">
        <f t="shared" si="24"/>
        <v>220</v>
      </c>
      <c r="E173" s="65" t="str">
        <f t="shared" si="25"/>
        <v>23</v>
      </c>
      <c r="F173" s="64">
        <v>3478</v>
      </c>
      <c r="G173" s="65">
        <f t="shared" si="26"/>
        <v>5589</v>
      </c>
      <c r="H173" s="81">
        <v>71994</v>
      </c>
      <c r="I173" s="82">
        <v>78156</v>
      </c>
    </row>
    <row r="174" spans="1:9" x14ac:dyDescent="0.25">
      <c r="A174" s="23" t="s">
        <v>626</v>
      </c>
      <c r="B174" s="23" t="str">
        <f t="shared" si="27"/>
        <v>Настенный конвектор Gekon Level U/1HE H20 L230 W23 RAL9016</v>
      </c>
      <c r="C174" s="28" t="str">
        <f t="shared" si="23"/>
        <v>20</v>
      </c>
      <c r="D174" s="24" t="str">
        <f t="shared" si="24"/>
        <v>230</v>
      </c>
      <c r="E174" s="25" t="str">
        <f t="shared" si="25"/>
        <v>23</v>
      </c>
      <c r="F174" s="28">
        <v>3642</v>
      </c>
      <c r="G174" s="25">
        <f t="shared" si="26"/>
        <v>5853</v>
      </c>
      <c r="H174" s="79">
        <v>74891</v>
      </c>
      <c r="I174" s="80">
        <v>81297</v>
      </c>
    </row>
    <row r="175" spans="1:9" ht="15.75" thickBot="1" x14ac:dyDescent="0.3">
      <c r="A175" s="71" t="s">
        <v>627</v>
      </c>
      <c r="B175" s="71" t="str">
        <f t="shared" si="27"/>
        <v>Настенный конвектор Gekon Level U/1HE H20 L240 W23 RAL9016</v>
      </c>
      <c r="C175" s="66" t="str">
        <f t="shared" si="23"/>
        <v>20</v>
      </c>
      <c r="D175" s="67" t="str">
        <f t="shared" si="24"/>
        <v>240</v>
      </c>
      <c r="E175" s="68" t="str">
        <f t="shared" si="25"/>
        <v>23</v>
      </c>
      <c r="F175" s="66">
        <v>3806</v>
      </c>
      <c r="G175" s="68">
        <f t="shared" si="26"/>
        <v>6117</v>
      </c>
      <c r="H175" s="83">
        <v>77867</v>
      </c>
      <c r="I175" s="84">
        <v>84522</v>
      </c>
    </row>
    <row r="176" spans="1:9" x14ac:dyDescent="0.25">
      <c r="A176" s="69" t="s">
        <v>628</v>
      </c>
      <c r="B176" s="69" t="str">
        <f t="shared" si="27"/>
        <v>Настенный конвектор Gekon Level U/1HE H30 L040 W08 RAL9016</v>
      </c>
      <c r="C176" s="61" t="str">
        <f>MID($A176,8,2)</f>
        <v>30</v>
      </c>
      <c r="D176" s="62" t="str">
        <f>MID($A176,10,3)</f>
        <v>040</v>
      </c>
      <c r="E176" s="63" t="str">
        <f>MID($A176,13,2)</f>
        <v>08</v>
      </c>
      <c r="F176" s="61">
        <v>214</v>
      </c>
      <c r="G176" s="63">
        <f>ROUND(F176*((($G$1+$G$2)/2-$G$3)/50)^1.41,0)</f>
        <v>344</v>
      </c>
      <c r="H176" s="74">
        <v>6330</v>
      </c>
      <c r="I176" s="76">
        <v>7073</v>
      </c>
    </row>
    <row r="177" spans="1:9" x14ac:dyDescent="0.25">
      <c r="A177" s="23" t="s">
        <v>629</v>
      </c>
      <c r="B177" s="23" t="str">
        <f t="shared" si="27"/>
        <v>Настенный конвектор Gekon Level U/1HE H30 L050 W08 RAL9016</v>
      </c>
      <c r="C177" s="28" t="str">
        <f t="shared" ref="C177:C196" si="28">MID($A177,8,2)</f>
        <v>30</v>
      </c>
      <c r="D177" s="24" t="str">
        <f t="shared" ref="D177:D196" si="29">MID($A177,10,3)</f>
        <v>050</v>
      </c>
      <c r="E177" s="25" t="str">
        <f t="shared" ref="E177:E196" si="30">MID($A177,13,2)</f>
        <v>08</v>
      </c>
      <c r="F177" s="28">
        <v>264</v>
      </c>
      <c r="G177" s="25">
        <f t="shared" ref="G177:G196" si="31">ROUND(F177*((($G$1+$G$2)/2-$G$3)/50)^1.41,0)</f>
        <v>424</v>
      </c>
      <c r="H177" s="79">
        <v>7306</v>
      </c>
      <c r="I177" s="80">
        <v>8154</v>
      </c>
    </row>
    <row r="178" spans="1:9" x14ac:dyDescent="0.25">
      <c r="A178" s="70" t="s">
        <v>630</v>
      </c>
      <c r="B178" s="70" t="str">
        <f t="shared" si="27"/>
        <v>Настенный конвектор Gekon Level U/1HE H30 L060 W08 RAL9016</v>
      </c>
      <c r="C178" s="64" t="str">
        <f t="shared" si="28"/>
        <v>30</v>
      </c>
      <c r="D178" s="60" t="str">
        <f t="shared" si="29"/>
        <v>060</v>
      </c>
      <c r="E178" s="65" t="str">
        <f t="shared" si="30"/>
        <v>08</v>
      </c>
      <c r="F178" s="64">
        <v>314</v>
      </c>
      <c r="G178" s="65">
        <f t="shared" si="31"/>
        <v>505</v>
      </c>
      <c r="H178" s="81">
        <v>8382</v>
      </c>
      <c r="I178" s="82">
        <v>9345</v>
      </c>
    </row>
    <row r="179" spans="1:9" x14ac:dyDescent="0.25">
      <c r="A179" s="23" t="s">
        <v>631</v>
      </c>
      <c r="B179" s="23" t="str">
        <f t="shared" si="27"/>
        <v>Настенный конвектор Gekon Level U/1HE H30 L070 W08 RAL9016</v>
      </c>
      <c r="C179" s="28" t="str">
        <f t="shared" si="28"/>
        <v>30</v>
      </c>
      <c r="D179" s="24" t="str">
        <f t="shared" si="29"/>
        <v>070</v>
      </c>
      <c r="E179" s="25" t="str">
        <f t="shared" si="30"/>
        <v>08</v>
      </c>
      <c r="F179" s="28">
        <v>364</v>
      </c>
      <c r="G179" s="25">
        <f t="shared" si="31"/>
        <v>585</v>
      </c>
      <c r="H179" s="79">
        <v>9376</v>
      </c>
      <c r="I179" s="80">
        <v>10446</v>
      </c>
    </row>
    <row r="180" spans="1:9" x14ac:dyDescent="0.25">
      <c r="A180" s="70" t="s">
        <v>632</v>
      </c>
      <c r="B180" s="70" t="str">
        <f t="shared" si="27"/>
        <v>Настенный конвектор Gekon Level U/1HE H30 L080 W08 RAL9016</v>
      </c>
      <c r="C180" s="64" t="str">
        <f t="shared" si="28"/>
        <v>30</v>
      </c>
      <c r="D180" s="60" t="str">
        <f t="shared" si="29"/>
        <v>080</v>
      </c>
      <c r="E180" s="65" t="str">
        <f t="shared" si="30"/>
        <v>08</v>
      </c>
      <c r="F180" s="64">
        <v>414</v>
      </c>
      <c r="G180" s="65">
        <f t="shared" si="31"/>
        <v>665</v>
      </c>
      <c r="H180" s="81">
        <v>10354</v>
      </c>
      <c r="I180" s="82">
        <v>11530</v>
      </c>
    </row>
    <row r="181" spans="1:9" x14ac:dyDescent="0.25">
      <c r="A181" s="23" t="s">
        <v>633</v>
      </c>
      <c r="B181" s="23" t="str">
        <f t="shared" si="27"/>
        <v>Настенный конвектор Gekon Level U/1HE H30 L090 W08 RAL9016</v>
      </c>
      <c r="C181" s="28" t="str">
        <f t="shared" si="28"/>
        <v>30</v>
      </c>
      <c r="D181" s="24" t="str">
        <f t="shared" si="29"/>
        <v>090</v>
      </c>
      <c r="E181" s="25" t="str">
        <f t="shared" si="30"/>
        <v>08</v>
      </c>
      <c r="F181" s="28">
        <v>464</v>
      </c>
      <c r="G181" s="25">
        <f t="shared" si="31"/>
        <v>746</v>
      </c>
      <c r="H181" s="79">
        <v>11329</v>
      </c>
      <c r="I181" s="80">
        <v>12612</v>
      </c>
    </row>
    <row r="182" spans="1:9" x14ac:dyDescent="0.25">
      <c r="A182" s="70" t="s">
        <v>634</v>
      </c>
      <c r="B182" s="70" t="str">
        <f t="shared" si="27"/>
        <v>Настенный конвектор Gekon Level U/1HE H30 L100 W08 RAL9016</v>
      </c>
      <c r="C182" s="64" t="str">
        <f t="shared" si="28"/>
        <v>30</v>
      </c>
      <c r="D182" s="60" t="str">
        <f t="shared" si="29"/>
        <v>100</v>
      </c>
      <c r="E182" s="65" t="str">
        <f t="shared" si="30"/>
        <v>08</v>
      </c>
      <c r="F182" s="64">
        <v>514</v>
      </c>
      <c r="G182" s="65">
        <f t="shared" si="31"/>
        <v>826</v>
      </c>
      <c r="H182" s="81">
        <v>12324</v>
      </c>
      <c r="I182" s="82">
        <v>13713</v>
      </c>
    </row>
    <row r="183" spans="1:9" x14ac:dyDescent="0.25">
      <c r="A183" s="23" t="s">
        <v>635</v>
      </c>
      <c r="B183" s="23" t="str">
        <f t="shared" si="27"/>
        <v>Настенный конвектор Gekon Level U/1HE H30 L110 W08 RAL9016</v>
      </c>
      <c r="C183" s="28" t="str">
        <f t="shared" si="28"/>
        <v>30</v>
      </c>
      <c r="D183" s="24" t="str">
        <f t="shared" si="29"/>
        <v>110</v>
      </c>
      <c r="E183" s="25" t="str">
        <f t="shared" si="30"/>
        <v>08</v>
      </c>
      <c r="F183" s="28">
        <v>567</v>
      </c>
      <c r="G183" s="25">
        <f t="shared" si="31"/>
        <v>911</v>
      </c>
      <c r="H183" s="79">
        <v>13399</v>
      </c>
      <c r="I183" s="80">
        <v>14904</v>
      </c>
    </row>
    <row r="184" spans="1:9" x14ac:dyDescent="0.25">
      <c r="A184" s="70" t="s">
        <v>636</v>
      </c>
      <c r="B184" s="70" t="str">
        <f t="shared" si="27"/>
        <v>Настенный конвектор Gekon Level U/1HE H30 L120 W08 RAL9016</v>
      </c>
      <c r="C184" s="64" t="str">
        <f t="shared" si="28"/>
        <v>30</v>
      </c>
      <c r="D184" s="60" t="str">
        <f t="shared" si="29"/>
        <v>120</v>
      </c>
      <c r="E184" s="65" t="str">
        <f t="shared" si="30"/>
        <v>08</v>
      </c>
      <c r="F184" s="64">
        <v>620</v>
      </c>
      <c r="G184" s="65">
        <f t="shared" si="31"/>
        <v>996</v>
      </c>
      <c r="H184" s="81">
        <v>14377</v>
      </c>
      <c r="I184" s="82">
        <v>15988</v>
      </c>
    </row>
    <row r="185" spans="1:9" x14ac:dyDescent="0.25">
      <c r="A185" s="23" t="s">
        <v>637</v>
      </c>
      <c r="B185" s="23" t="str">
        <f t="shared" si="27"/>
        <v>Настенный конвектор Gekon Level U/1HE H30 L130 W08 RAL9016</v>
      </c>
      <c r="C185" s="28" t="str">
        <f t="shared" si="28"/>
        <v>30</v>
      </c>
      <c r="D185" s="24" t="str">
        <f t="shared" si="29"/>
        <v>130</v>
      </c>
      <c r="E185" s="25" t="str">
        <f t="shared" si="30"/>
        <v>08</v>
      </c>
      <c r="F185" s="28">
        <v>673</v>
      </c>
      <c r="G185" s="25">
        <f t="shared" si="31"/>
        <v>1082</v>
      </c>
      <c r="H185" s="79">
        <v>15353</v>
      </c>
      <c r="I185" s="80">
        <v>17069</v>
      </c>
    </row>
    <row r="186" spans="1:9" x14ac:dyDescent="0.25">
      <c r="A186" s="70" t="s">
        <v>638</v>
      </c>
      <c r="B186" s="70" t="str">
        <f t="shared" si="27"/>
        <v>Настенный конвектор Gekon Level U/1HE H30 L140 W08 RAL9016</v>
      </c>
      <c r="C186" s="64" t="str">
        <f t="shared" si="28"/>
        <v>30</v>
      </c>
      <c r="D186" s="60" t="str">
        <f t="shared" si="29"/>
        <v>140</v>
      </c>
      <c r="E186" s="65" t="str">
        <f t="shared" si="30"/>
        <v>08</v>
      </c>
      <c r="F186" s="64">
        <v>726</v>
      </c>
      <c r="G186" s="65">
        <f t="shared" si="31"/>
        <v>1167</v>
      </c>
      <c r="H186" s="81">
        <v>16347</v>
      </c>
      <c r="I186" s="82">
        <v>18171</v>
      </c>
    </row>
    <row r="187" spans="1:9" x14ac:dyDescent="0.25">
      <c r="A187" s="23" t="s">
        <v>639</v>
      </c>
      <c r="B187" s="23" t="str">
        <f t="shared" si="27"/>
        <v>Настенный конвектор Gekon Level U/1HE H30 L150 W08 RAL9016</v>
      </c>
      <c r="C187" s="28" t="str">
        <f t="shared" si="28"/>
        <v>30</v>
      </c>
      <c r="D187" s="24" t="str">
        <f t="shared" si="29"/>
        <v>150</v>
      </c>
      <c r="E187" s="25" t="str">
        <f t="shared" si="30"/>
        <v>08</v>
      </c>
      <c r="F187" s="28">
        <v>779</v>
      </c>
      <c r="G187" s="25">
        <f t="shared" si="31"/>
        <v>1252</v>
      </c>
      <c r="H187" s="79">
        <v>17323</v>
      </c>
      <c r="I187" s="80">
        <v>19252</v>
      </c>
    </row>
    <row r="188" spans="1:9" x14ac:dyDescent="0.25">
      <c r="A188" s="70" t="s">
        <v>640</v>
      </c>
      <c r="B188" s="70" t="str">
        <f t="shared" si="27"/>
        <v>Настенный конвектор Gekon Level U/1HE H30 L160 W08 RAL9016</v>
      </c>
      <c r="C188" s="64" t="str">
        <f t="shared" si="28"/>
        <v>30</v>
      </c>
      <c r="D188" s="60" t="str">
        <f t="shared" si="29"/>
        <v>160</v>
      </c>
      <c r="E188" s="65" t="str">
        <f t="shared" si="30"/>
        <v>08</v>
      </c>
      <c r="F188" s="64">
        <v>832</v>
      </c>
      <c r="G188" s="65">
        <f t="shared" si="31"/>
        <v>1337</v>
      </c>
      <c r="H188" s="81">
        <v>18401</v>
      </c>
      <c r="I188" s="82">
        <v>20445</v>
      </c>
    </row>
    <row r="189" spans="1:9" x14ac:dyDescent="0.25">
      <c r="A189" s="23" t="s">
        <v>641</v>
      </c>
      <c r="B189" s="23" t="str">
        <f t="shared" si="27"/>
        <v>Настенный конвектор Gekon Level U/1HE H30 L170 W08 RAL9016</v>
      </c>
      <c r="C189" s="28" t="str">
        <f t="shared" si="28"/>
        <v>30</v>
      </c>
      <c r="D189" s="24" t="str">
        <f t="shared" si="29"/>
        <v>170</v>
      </c>
      <c r="E189" s="25" t="str">
        <f t="shared" si="30"/>
        <v>08</v>
      </c>
      <c r="F189" s="28">
        <v>885</v>
      </c>
      <c r="G189" s="25">
        <f t="shared" si="31"/>
        <v>1422</v>
      </c>
      <c r="H189" s="79">
        <v>19395</v>
      </c>
      <c r="I189" s="80">
        <v>21547</v>
      </c>
    </row>
    <row r="190" spans="1:9" x14ac:dyDescent="0.25">
      <c r="A190" s="70" t="s">
        <v>642</v>
      </c>
      <c r="B190" s="70" t="str">
        <f t="shared" si="27"/>
        <v>Настенный конвектор Gekon Level U/1HE H30 L180 W08 RAL9016</v>
      </c>
      <c r="C190" s="64" t="str">
        <f t="shared" si="28"/>
        <v>30</v>
      </c>
      <c r="D190" s="60" t="str">
        <f t="shared" si="29"/>
        <v>180</v>
      </c>
      <c r="E190" s="65" t="str">
        <f t="shared" si="30"/>
        <v>08</v>
      </c>
      <c r="F190" s="64">
        <v>938</v>
      </c>
      <c r="G190" s="65">
        <f t="shared" si="31"/>
        <v>1507</v>
      </c>
      <c r="H190" s="81">
        <v>20370</v>
      </c>
      <c r="I190" s="82">
        <v>22628</v>
      </c>
    </row>
    <row r="191" spans="1:9" x14ac:dyDescent="0.25">
      <c r="A191" s="23" t="s">
        <v>643</v>
      </c>
      <c r="B191" s="23" t="str">
        <f t="shared" si="27"/>
        <v>Настенный конвектор Gekon Level U/1HE H30 L190 W08 RAL9016</v>
      </c>
      <c r="C191" s="28" t="str">
        <f t="shared" si="28"/>
        <v>30</v>
      </c>
      <c r="D191" s="24" t="str">
        <f t="shared" si="29"/>
        <v>190</v>
      </c>
      <c r="E191" s="25" t="str">
        <f t="shared" si="30"/>
        <v>08</v>
      </c>
      <c r="F191" s="28">
        <v>991</v>
      </c>
      <c r="G191" s="25">
        <f t="shared" si="31"/>
        <v>1593</v>
      </c>
      <c r="H191" s="79">
        <v>21545</v>
      </c>
      <c r="I191" s="80">
        <v>23939</v>
      </c>
    </row>
    <row r="192" spans="1:9" x14ac:dyDescent="0.25">
      <c r="A192" s="70" t="s">
        <v>644</v>
      </c>
      <c r="B192" s="70" t="str">
        <f t="shared" si="27"/>
        <v>Настенный конвектор Gekon Level U/1HE H30 L200 W08 RAL9016</v>
      </c>
      <c r="C192" s="64" t="str">
        <f t="shared" si="28"/>
        <v>30</v>
      </c>
      <c r="D192" s="60" t="str">
        <f t="shared" si="29"/>
        <v>200</v>
      </c>
      <c r="E192" s="65" t="str">
        <f t="shared" si="30"/>
        <v>08</v>
      </c>
      <c r="F192" s="64">
        <v>1044</v>
      </c>
      <c r="G192" s="65">
        <f t="shared" si="31"/>
        <v>1678</v>
      </c>
      <c r="H192" s="81">
        <v>22537</v>
      </c>
      <c r="I192" s="82">
        <v>25038</v>
      </c>
    </row>
    <row r="193" spans="1:9" x14ac:dyDescent="0.25">
      <c r="A193" s="23" t="s">
        <v>645</v>
      </c>
      <c r="B193" s="23" t="str">
        <f t="shared" si="27"/>
        <v>Настенный конвектор Gekon Level U/1HE H30 L210 W08 RAL9016</v>
      </c>
      <c r="C193" s="28" t="str">
        <f t="shared" si="28"/>
        <v>30</v>
      </c>
      <c r="D193" s="24" t="str">
        <f t="shared" si="29"/>
        <v>210</v>
      </c>
      <c r="E193" s="25" t="str">
        <f t="shared" si="30"/>
        <v>08</v>
      </c>
      <c r="F193" s="28">
        <v>1097</v>
      </c>
      <c r="G193" s="25">
        <f t="shared" si="31"/>
        <v>1763</v>
      </c>
      <c r="H193" s="79">
        <v>23632</v>
      </c>
      <c r="I193" s="80">
        <v>26249</v>
      </c>
    </row>
    <row r="194" spans="1:9" x14ac:dyDescent="0.25">
      <c r="A194" s="70" t="s">
        <v>646</v>
      </c>
      <c r="B194" s="70" t="str">
        <f t="shared" si="27"/>
        <v>Настенный конвектор Gekon Level U/1HE H30 L220 W08 RAL9016</v>
      </c>
      <c r="C194" s="64" t="str">
        <f t="shared" si="28"/>
        <v>30</v>
      </c>
      <c r="D194" s="60" t="str">
        <f t="shared" si="29"/>
        <v>220</v>
      </c>
      <c r="E194" s="65" t="str">
        <f t="shared" si="30"/>
        <v>08</v>
      </c>
      <c r="F194" s="64">
        <v>1150</v>
      </c>
      <c r="G194" s="65">
        <f t="shared" si="31"/>
        <v>1848</v>
      </c>
      <c r="H194" s="81">
        <v>24607</v>
      </c>
      <c r="I194" s="82">
        <v>27330</v>
      </c>
    </row>
    <row r="195" spans="1:9" x14ac:dyDescent="0.25">
      <c r="A195" s="23" t="s">
        <v>647</v>
      </c>
      <c r="B195" s="23" t="str">
        <f t="shared" si="27"/>
        <v>Настенный конвектор Gekon Level U/1HE H30 L230 W08 RAL9016</v>
      </c>
      <c r="C195" s="28" t="str">
        <f t="shared" si="28"/>
        <v>30</v>
      </c>
      <c r="D195" s="24" t="str">
        <f t="shared" si="29"/>
        <v>230</v>
      </c>
      <c r="E195" s="25" t="str">
        <f t="shared" si="30"/>
        <v>08</v>
      </c>
      <c r="F195" s="28">
        <v>1203</v>
      </c>
      <c r="G195" s="25">
        <f t="shared" si="31"/>
        <v>1933</v>
      </c>
      <c r="H195" s="79">
        <v>25583</v>
      </c>
      <c r="I195" s="80">
        <v>28412</v>
      </c>
    </row>
    <row r="196" spans="1:9" ht="15.75" thickBot="1" x14ac:dyDescent="0.3">
      <c r="A196" s="71" t="s">
        <v>648</v>
      </c>
      <c r="B196" s="71" t="str">
        <f t="shared" si="27"/>
        <v>Настенный конвектор Gekon Level U/1HE H30 L240 W08 RAL9016</v>
      </c>
      <c r="C196" s="66" t="str">
        <f t="shared" si="28"/>
        <v>30</v>
      </c>
      <c r="D196" s="67" t="str">
        <f t="shared" si="29"/>
        <v>240</v>
      </c>
      <c r="E196" s="68" t="str">
        <f t="shared" si="30"/>
        <v>08</v>
      </c>
      <c r="F196" s="66">
        <v>1256</v>
      </c>
      <c r="G196" s="68">
        <f t="shared" si="31"/>
        <v>2019</v>
      </c>
      <c r="H196" s="83">
        <v>26580</v>
      </c>
      <c r="I196" s="84">
        <v>29516</v>
      </c>
    </row>
    <row r="197" spans="1:9" x14ac:dyDescent="0.25">
      <c r="A197" s="69" t="s">
        <v>649</v>
      </c>
      <c r="B197" s="69" t="str">
        <f t="shared" si="27"/>
        <v>Настенный конвектор Gekon Level U/1HE H30 L040 W13 RAL9016</v>
      </c>
      <c r="C197" s="61" t="str">
        <f>MID($A197,8,2)</f>
        <v>30</v>
      </c>
      <c r="D197" s="62" t="str">
        <f>MID($A197,10,3)</f>
        <v>040</v>
      </c>
      <c r="E197" s="63" t="str">
        <f>MID($A197,13,2)</f>
        <v>13</v>
      </c>
      <c r="F197" s="61">
        <v>351</v>
      </c>
      <c r="G197" s="63">
        <f>ROUND(F197*((($G$1+$G$2)/2-$G$3)/50)^1.41,0)</f>
        <v>564</v>
      </c>
      <c r="H197" s="74">
        <v>11325</v>
      </c>
      <c r="I197" s="76">
        <v>12467</v>
      </c>
    </row>
    <row r="198" spans="1:9" x14ac:dyDescent="0.25">
      <c r="A198" s="23" t="s">
        <v>650</v>
      </c>
      <c r="B198" s="23" t="str">
        <f t="shared" si="27"/>
        <v>Настенный конвектор Gekon Level U/1HE H30 L050 W13 RAL9016</v>
      </c>
      <c r="C198" s="28" t="str">
        <f t="shared" ref="C198:C217" si="32">MID($A198,8,2)</f>
        <v>30</v>
      </c>
      <c r="D198" s="24" t="str">
        <f t="shared" ref="D198:D217" si="33">MID($A198,10,3)</f>
        <v>050</v>
      </c>
      <c r="E198" s="25" t="str">
        <f t="shared" ref="E198:E217" si="34">MID($A198,13,2)</f>
        <v>13</v>
      </c>
      <c r="F198" s="28">
        <v>433</v>
      </c>
      <c r="G198" s="25">
        <f t="shared" ref="G198:G217" si="35">ROUND(F198*((($G$1+$G$2)/2-$G$3)/50)^1.41,0)</f>
        <v>696</v>
      </c>
      <c r="H198" s="79">
        <v>12963</v>
      </c>
      <c r="I198" s="80">
        <v>14261</v>
      </c>
    </row>
    <row r="199" spans="1:9" x14ac:dyDescent="0.25">
      <c r="A199" s="70" t="s">
        <v>651</v>
      </c>
      <c r="B199" s="70" t="str">
        <f t="shared" si="27"/>
        <v>Настенный конвектор Gekon Level U/1HE H30 L060 W13 RAL9016</v>
      </c>
      <c r="C199" s="64" t="str">
        <f t="shared" si="32"/>
        <v>30</v>
      </c>
      <c r="D199" s="60" t="str">
        <f t="shared" si="33"/>
        <v>060</v>
      </c>
      <c r="E199" s="65" t="str">
        <f t="shared" si="34"/>
        <v>13</v>
      </c>
      <c r="F199" s="64">
        <v>515</v>
      </c>
      <c r="G199" s="65">
        <f t="shared" si="35"/>
        <v>828</v>
      </c>
      <c r="H199" s="81">
        <v>14708</v>
      </c>
      <c r="I199" s="82">
        <v>16173</v>
      </c>
    </row>
    <row r="200" spans="1:9" x14ac:dyDescent="0.25">
      <c r="A200" s="23" t="s">
        <v>652</v>
      </c>
      <c r="B200" s="23" t="str">
        <f t="shared" si="27"/>
        <v>Настенный конвектор Gekon Level U/1HE H30 L070 W13 RAL9016</v>
      </c>
      <c r="C200" s="28" t="str">
        <f t="shared" si="32"/>
        <v>30</v>
      </c>
      <c r="D200" s="24" t="str">
        <f t="shared" si="33"/>
        <v>070</v>
      </c>
      <c r="E200" s="25" t="str">
        <f t="shared" si="34"/>
        <v>13</v>
      </c>
      <c r="F200" s="28">
        <v>597</v>
      </c>
      <c r="G200" s="25">
        <f t="shared" si="35"/>
        <v>959</v>
      </c>
      <c r="H200" s="79">
        <v>16383</v>
      </c>
      <c r="I200" s="80">
        <v>18007</v>
      </c>
    </row>
    <row r="201" spans="1:9" x14ac:dyDescent="0.25">
      <c r="A201" s="70" t="s">
        <v>653</v>
      </c>
      <c r="B201" s="70" t="str">
        <f t="shared" si="27"/>
        <v>Настенный конвектор Gekon Level U/1HE H30 L080 W13 RAL9016</v>
      </c>
      <c r="C201" s="64" t="str">
        <f t="shared" si="32"/>
        <v>30</v>
      </c>
      <c r="D201" s="60" t="str">
        <f t="shared" si="33"/>
        <v>080</v>
      </c>
      <c r="E201" s="65" t="str">
        <f t="shared" si="34"/>
        <v>13</v>
      </c>
      <c r="F201" s="64">
        <v>679</v>
      </c>
      <c r="G201" s="65">
        <f t="shared" si="35"/>
        <v>1091</v>
      </c>
      <c r="H201" s="81">
        <v>18023</v>
      </c>
      <c r="I201" s="82">
        <v>19803</v>
      </c>
    </row>
    <row r="202" spans="1:9" x14ac:dyDescent="0.25">
      <c r="A202" s="23" t="s">
        <v>654</v>
      </c>
      <c r="B202" s="23" t="str">
        <f t="shared" si="27"/>
        <v>Настенный конвектор Gekon Level U/1HE H30 L090 W13 RAL9016</v>
      </c>
      <c r="C202" s="28" t="str">
        <f t="shared" si="32"/>
        <v>30</v>
      </c>
      <c r="D202" s="24" t="str">
        <f t="shared" si="33"/>
        <v>090</v>
      </c>
      <c r="E202" s="25" t="str">
        <f t="shared" si="34"/>
        <v>13</v>
      </c>
      <c r="F202" s="28">
        <v>761</v>
      </c>
      <c r="G202" s="25">
        <f t="shared" si="35"/>
        <v>1223</v>
      </c>
      <c r="H202" s="79">
        <v>19660</v>
      </c>
      <c r="I202" s="80">
        <v>21596</v>
      </c>
    </row>
    <row r="203" spans="1:9" x14ac:dyDescent="0.25">
      <c r="A203" s="70" t="s">
        <v>655</v>
      </c>
      <c r="B203" s="70" t="str">
        <f t="shared" si="27"/>
        <v>Настенный конвектор Gekon Level U/1HE H30 L100 W13 RAL9016</v>
      </c>
      <c r="C203" s="64" t="str">
        <f t="shared" si="32"/>
        <v>30</v>
      </c>
      <c r="D203" s="60" t="str">
        <f t="shared" si="33"/>
        <v>100</v>
      </c>
      <c r="E203" s="65" t="str">
        <f t="shared" si="34"/>
        <v>13</v>
      </c>
      <c r="F203" s="64">
        <v>843</v>
      </c>
      <c r="G203" s="65">
        <f t="shared" si="35"/>
        <v>1355</v>
      </c>
      <c r="H203" s="81">
        <v>21335</v>
      </c>
      <c r="I203" s="82">
        <v>23429</v>
      </c>
    </row>
    <row r="204" spans="1:9" x14ac:dyDescent="0.25">
      <c r="A204" s="23" t="s">
        <v>656</v>
      </c>
      <c r="B204" s="23" t="str">
        <f t="shared" si="27"/>
        <v>Настенный конвектор Gekon Level U/1HE H30 L110 W13 RAL9016</v>
      </c>
      <c r="C204" s="28" t="str">
        <f t="shared" si="32"/>
        <v>30</v>
      </c>
      <c r="D204" s="24" t="str">
        <f t="shared" si="33"/>
        <v>110</v>
      </c>
      <c r="E204" s="25" t="str">
        <f t="shared" si="34"/>
        <v>13</v>
      </c>
      <c r="F204" s="28">
        <v>933</v>
      </c>
      <c r="G204" s="25">
        <f t="shared" si="35"/>
        <v>1499</v>
      </c>
      <c r="H204" s="79">
        <v>23081</v>
      </c>
      <c r="I204" s="80">
        <v>25342</v>
      </c>
    </row>
    <row r="205" spans="1:9" x14ac:dyDescent="0.25">
      <c r="A205" s="70" t="s">
        <v>657</v>
      </c>
      <c r="B205" s="70" t="str">
        <f t="shared" si="27"/>
        <v>Настенный конвектор Gekon Level U/1HE H30 L120 W13 RAL9016</v>
      </c>
      <c r="C205" s="64" t="str">
        <f t="shared" si="32"/>
        <v>30</v>
      </c>
      <c r="D205" s="60" t="str">
        <f t="shared" si="33"/>
        <v>120</v>
      </c>
      <c r="E205" s="65" t="str">
        <f t="shared" si="34"/>
        <v>13</v>
      </c>
      <c r="F205" s="64">
        <v>1023</v>
      </c>
      <c r="G205" s="65">
        <f t="shared" si="35"/>
        <v>1644</v>
      </c>
      <c r="H205" s="81">
        <v>24721</v>
      </c>
      <c r="I205" s="82">
        <v>27138</v>
      </c>
    </row>
    <row r="206" spans="1:9" x14ac:dyDescent="0.25">
      <c r="A206" s="23" t="s">
        <v>658</v>
      </c>
      <c r="B206" s="23" t="str">
        <f t="shared" si="27"/>
        <v>Настенный конвектор Gekon Level U/1HE H30 L130 W13 RAL9016</v>
      </c>
      <c r="C206" s="28" t="str">
        <f t="shared" si="32"/>
        <v>30</v>
      </c>
      <c r="D206" s="24" t="str">
        <f t="shared" si="33"/>
        <v>130</v>
      </c>
      <c r="E206" s="25" t="str">
        <f t="shared" si="34"/>
        <v>13</v>
      </c>
      <c r="F206" s="28">
        <v>1113</v>
      </c>
      <c r="G206" s="25">
        <f t="shared" si="35"/>
        <v>1789</v>
      </c>
      <c r="H206" s="79">
        <v>26358</v>
      </c>
      <c r="I206" s="80">
        <v>28931</v>
      </c>
    </row>
    <row r="207" spans="1:9" x14ac:dyDescent="0.25">
      <c r="A207" s="70" t="s">
        <v>659</v>
      </c>
      <c r="B207" s="70" t="str">
        <f t="shared" si="27"/>
        <v>Настенный конвектор Gekon Level U/1HE H30 L140 W13 RAL9016</v>
      </c>
      <c r="C207" s="64" t="str">
        <f t="shared" si="32"/>
        <v>30</v>
      </c>
      <c r="D207" s="60" t="str">
        <f t="shared" si="33"/>
        <v>140</v>
      </c>
      <c r="E207" s="65" t="str">
        <f t="shared" si="34"/>
        <v>13</v>
      </c>
      <c r="F207" s="64">
        <v>1203</v>
      </c>
      <c r="G207" s="65">
        <f t="shared" si="35"/>
        <v>1933</v>
      </c>
      <c r="H207" s="81">
        <v>28033</v>
      </c>
      <c r="I207" s="82">
        <v>30765</v>
      </c>
    </row>
    <row r="208" spans="1:9" x14ac:dyDescent="0.25">
      <c r="A208" s="23" t="s">
        <v>660</v>
      </c>
      <c r="B208" s="23" t="str">
        <f t="shared" si="27"/>
        <v>Настенный конвектор Gekon Level U/1HE H30 L150 W13 RAL9016</v>
      </c>
      <c r="C208" s="28" t="str">
        <f t="shared" si="32"/>
        <v>30</v>
      </c>
      <c r="D208" s="24" t="str">
        <f t="shared" si="33"/>
        <v>150</v>
      </c>
      <c r="E208" s="25" t="str">
        <f t="shared" si="34"/>
        <v>13</v>
      </c>
      <c r="F208" s="28">
        <v>1293</v>
      </c>
      <c r="G208" s="25">
        <f t="shared" si="35"/>
        <v>2078</v>
      </c>
      <c r="H208" s="79">
        <v>29670</v>
      </c>
      <c r="I208" s="80">
        <v>32558</v>
      </c>
    </row>
    <row r="209" spans="1:9" x14ac:dyDescent="0.25">
      <c r="A209" s="70" t="s">
        <v>661</v>
      </c>
      <c r="B209" s="70" t="str">
        <f t="shared" si="27"/>
        <v>Настенный конвектор Gekon Level U/1HE H30 L160 W13 RAL9016</v>
      </c>
      <c r="C209" s="64" t="str">
        <f t="shared" si="32"/>
        <v>30</v>
      </c>
      <c r="D209" s="60" t="str">
        <f t="shared" si="33"/>
        <v>160</v>
      </c>
      <c r="E209" s="65" t="str">
        <f t="shared" si="34"/>
        <v>13</v>
      </c>
      <c r="F209" s="64">
        <v>1383</v>
      </c>
      <c r="G209" s="65">
        <f t="shared" si="35"/>
        <v>2223</v>
      </c>
      <c r="H209" s="81">
        <v>31419</v>
      </c>
      <c r="I209" s="82">
        <v>34473</v>
      </c>
    </row>
    <row r="210" spans="1:9" x14ac:dyDescent="0.25">
      <c r="A210" s="23" t="s">
        <v>662</v>
      </c>
      <c r="B210" s="23" t="str">
        <f t="shared" si="27"/>
        <v>Настенный конвектор Gekon Level U/1HE H30 L170 W13 RAL9016</v>
      </c>
      <c r="C210" s="28" t="str">
        <f t="shared" si="32"/>
        <v>30</v>
      </c>
      <c r="D210" s="24" t="str">
        <f t="shared" si="33"/>
        <v>170</v>
      </c>
      <c r="E210" s="25" t="str">
        <f t="shared" si="34"/>
        <v>13</v>
      </c>
      <c r="F210" s="28">
        <v>1473</v>
      </c>
      <c r="G210" s="25">
        <f t="shared" si="35"/>
        <v>2367</v>
      </c>
      <c r="H210" s="79">
        <v>33093</v>
      </c>
      <c r="I210" s="80">
        <v>36307</v>
      </c>
    </row>
    <row r="211" spans="1:9" x14ac:dyDescent="0.25">
      <c r="A211" s="70" t="s">
        <v>663</v>
      </c>
      <c r="B211" s="70" t="str">
        <f t="shared" si="27"/>
        <v>Настенный конвектор Gekon Level U/1HE H30 L180 W13 RAL9016</v>
      </c>
      <c r="C211" s="64" t="str">
        <f t="shared" si="32"/>
        <v>30</v>
      </c>
      <c r="D211" s="60" t="str">
        <f t="shared" si="33"/>
        <v>180</v>
      </c>
      <c r="E211" s="65" t="str">
        <f t="shared" si="34"/>
        <v>13</v>
      </c>
      <c r="F211" s="64">
        <v>1563</v>
      </c>
      <c r="G211" s="65">
        <f t="shared" si="35"/>
        <v>2512</v>
      </c>
      <c r="H211" s="81">
        <v>34731</v>
      </c>
      <c r="I211" s="82">
        <v>38100</v>
      </c>
    </row>
    <row r="212" spans="1:9" x14ac:dyDescent="0.25">
      <c r="A212" s="23" t="s">
        <v>664</v>
      </c>
      <c r="B212" s="23" t="str">
        <f t="shared" si="27"/>
        <v>Настенный конвектор Gekon Level U/1HE H30 L190 W13 RAL9016</v>
      </c>
      <c r="C212" s="28" t="str">
        <f t="shared" si="32"/>
        <v>30</v>
      </c>
      <c r="D212" s="24" t="str">
        <f t="shared" si="33"/>
        <v>190</v>
      </c>
      <c r="E212" s="25" t="str">
        <f t="shared" si="34"/>
        <v>13</v>
      </c>
      <c r="F212" s="28">
        <v>1653</v>
      </c>
      <c r="G212" s="25">
        <f t="shared" si="35"/>
        <v>2657</v>
      </c>
      <c r="H212" s="79">
        <v>36608</v>
      </c>
      <c r="I212" s="80">
        <v>40169</v>
      </c>
    </row>
    <row r="213" spans="1:9" x14ac:dyDescent="0.25">
      <c r="A213" s="70" t="s">
        <v>665</v>
      </c>
      <c r="B213" s="70" t="str">
        <f t="shared" si="27"/>
        <v>Настенный конвектор Gekon Level U/1HE H30 L200 W13 RAL9016</v>
      </c>
      <c r="C213" s="64" t="str">
        <f t="shared" si="32"/>
        <v>30</v>
      </c>
      <c r="D213" s="60" t="str">
        <f t="shared" si="33"/>
        <v>200</v>
      </c>
      <c r="E213" s="65" t="str">
        <f t="shared" si="34"/>
        <v>13</v>
      </c>
      <c r="F213" s="64">
        <v>1743</v>
      </c>
      <c r="G213" s="65">
        <f t="shared" si="35"/>
        <v>2801</v>
      </c>
      <c r="H213" s="81">
        <v>38276</v>
      </c>
      <c r="I213" s="82">
        <v>41995</v>
      </c>
    </row>
    <row r="214" spans="1:9" x14ac:dyDescent="0.25">
      <c r="A214" s="23" t="s">
        <v>666</v>
      </c>
      <c r="B214" s="23" t="str">
        <f t="shared" si="27"/>
        <v>Настенный конвектор Gekon Level U/1HE H30 L210 W13 RAL9016</v>
      </c>
      <c r="C214" s="28" t="str">
        <f t="shared" si="32"/>
        <v>30</v>
      </c>
      <c r="D214" s="24" t="str">
        <f t="shared" si="33"/>
        <v>210</v>
      </c>
      <c r="E214" s="25" t="str">
        <f t="shared" si="34"/>
        <v>13</v>
      </c>
      <c r="F214" s="28">
        <v>1833</v>
      </c>
      <c r="G214" s="25">
        <f t="shared" si="35"/>
        <v>2946</v>
      </c>
      <c r="H214" s="79">
        <v>40059</v>
      </c>
      <c r="I214" s="80">
        <v>43948</v>
      </c>
    </row>
    <row r="215" spans="1:9" x14ac:dyDescent="0.25">
      <c r="A215" s="70" t="s">
        <v>667</v>
      </c>
      <c r="B215" s="70" t="str">
        <f t="shared" si="27"/>
        <v>Настенный конвектор Gekon Level U/1HE H30 L220 W13 RAL9016</v>
      </c>
      <c r="C215" s="64" t="str">
        <f t="shared" si="32"/>
        <v>30</v>
      </c>
      <c r="D215" s="60" t="str">
        <f t="shared" si="33"/>
        <v>220</v>
      </c>
      <c r="E215" s="65" t="str">
        <f t="shared" si="34"/>
        <v>13</v>
      </c>
      <c r="F215" s="64">
        <v>1923</v>
      </c>
      <c r="G215" s="65">
        <f t="shared" si="35"/>
        <v>3090</v>
      </c>
      <c r="H215" s="81">
        <v>41696</v>
      </c>
      <c r="I215" s="82">
        <v>45741</v>
      </c>
    </row>
    <row r="216" spans="1:9" x14ac:dyDescent="0.25">
      <c r="A216" s="23" t="s">
        <v>668</v>
      </c>
      <c r="B216" s="23" t="str">
        <f t="shared" si="27"/>
        <v>Настенный конвектор Gekon Level U/1HE H30 L230 W13 RAL9016</v>
      </c>
      <c r="C216" s="28" t="str">
        <f t="shared" si="32"/>
        <v>30</v>
      </c>
      <c r="D216" s="24" t="str">
        <f t="shared" si="33"/>
        <v>230</v>
      </c>
      <c r="E216" s="25" t="str">
        <f t="shared" si="34"/>
        <v>13</v>
      </c>
      <c r="F216" s="28">
        <v>2013</v>
      </c>
      <c r="G216" s="25">
        <f t="shared" si="35"/>
        <v>3235</v>
      </c>
      <c r="H216" s="79">
        <v>43333</v>
      </c>
      <c r="I216" s="80">
        <v>47534</v>
      </c>
    </row>
    <row r="217" spans="1:9" ht="15.75" thickBot="1" x14ac:dyDescent="0.3">
      <c r="A217" s="71" t="s">
        <v>669</v>
      </c>
      <c r="B217" s="71" t="str">
        <f t="shared" si="27"/>
        <v>Настенный конвектор Gekon Level U/1HE H30 L240 W13 RAL9016</v>
      </c>
      <c r="C217" s="66" t="str">
        <f t="shared" si="32"/>
        <v>30</v>
      </c>
      <c r="D217" s="67" t="str">
        <f t="shared" si="33"/>
        <v>240</v>
      </c>
      <c r="E217" s="68" t="str">
        <f t="shared" si="34"/>
        <v>13</v>
      </c>
      <c r="F217" s="66">
        <v>2103</v>
      </c>
      <c r="G217" s="68">
        <f t="shared" si="35"/>
        <v>3380</v>
      </c>
      <c r="H217" s="83">
        <v>45011</v>
      </c>
      <c r="I217" s="84">
        <v>49370</v>
      </c>
    </row>
    <row r="218" spans="1:9" x14ac:dyDescent="0.25">
      <c r="A218" s="69" t="s">
        <v>670</v>
      </c>
      <c r="B218" s="69" t="str">
        <f t="shared" si="27"/>
        <v>Настенный конвектор Gekon Level U/1HE H30 L040 W18 RAL9016</v>
      </c>
      <c r="C218" s="61" t="str">
        <f>MID($A218,8,2)</f>
        <v>30</v>
      </c>
      <c r="D218" s="62" t="str">
        <f>MID($A218,10,3)</f>
        <v>040</v>
      </c>
      <c r="E218" s="63" t="str">
        <f>MID($A218,13,2)</f>
        <v>18</v>
      </c>
      <c r="F218" s="61">
        <v>572</v>
      </c>
      <c r="G218" s="63">
        <f>ROUND(F218*((($G$1+$G$2)/2-$G$3)/50)^1.41,0)</f>
        <v>919</v>
      </c>
      <c r="H218" s="74">
        <v>15346</v>
      </c>
      <c r="I218" s="76">
        <v>16819</v>
      </c>
    </row>
    <row r="219" spans="1:9" x14ac:dyDescent="0.25">
      <c r="A219" s="23" t="s">
        <v>671</v>
      </c>
      <c r="B219" s="23" t="str">
        <f t="shared" si="27"/>
        <v>Настенный конвектор Gekon Level U/1HE H30 L050 W18 RAL9016</v>
      </c>
      <c r="C219" s="28" t="str">
        <f t="shared" ref="C219:C238" si="36">MID($A219,8,2)</f>
        <v>30</v>
      </c>
      <c r="D219" s="24" t="str">
        <f t="shared" ref="D219:D238" si="37">MID($A219,10,3)</f>
        <v>050</v>
      </c>
      <c r="E219" s="25" t="str">
        <f t="shared" ref="E219:E238" si="38">MID($A219,13,2)</f>
        <v>18</v>
      </c>
      <c r="F219" s="28">
        <v>707</v>
      </c>
      <c r="G219" s="25">
        <f t="shared" ref="G219:G238" si="39">ROUND(F219*((($G$1+$G$2)/2-$G$3)/50)^1.41,0)</f>
        <v>1136</v>
      </c>
      <c r="H219" s="79">
        <v>17824</v>
      </c>
      <c r="I219" s="80">
        <v>19516</v>
      </c>
    </row>
    <row r="220" spans="1:9" x14ac:dyDescent="0.25">
      <c r="A220" s="70" t="s">
        <v>672</v>
      </c>
      <c r="B220" s="70" t="str">
        <f t="shared" si="27"/>
        <v>Настенный конвектор Gekon Level U/1HE H30 L060 W18 RAL9016</v>
      </c>
      <c r="C220" s="64" t="str">
        <f t="shared" si="36"/>
        <v>30</v>
      </c>
      <c r="D220" s="60" t="str">
        <f t="shared" si="37"/>
        <v>060</v>
      </c>
      <c r="E220" s="65" t="str">
        <f t="shared" si="38"/>
        <v>18</v>
      </c>
      <c r="F220" s="64">
        <v>842</v>
      </c>
      <c r="G220" s="65">
        <f t="shared" si="39"/>
        <v>1353</v>
      </c>
      <c r="H220" s="81">
        <v>20420</v>
      </c>
      <c r="I220" s="82">
        <v>22344</v>
      </c>
    </row>
    <row r="221" spans="1:9" x14ac:dyDescent="0.25">
      <c r="A221" s="23" t="s">
        <v>673</v>
      </c>
      <c r="B221" s="23" t="str">
        <f t="shared" ref="B221:B284" si="40">"Настенный конвектор Gekon Level "&amp;MID(A221,3,1)&amp;"/"&amp;MID(A221,16,3)&amp;" H"&amp;MID(A221,8,2)&amp;" L"&amp;MID(A221,10,3)&amp;" W"&amp;MID(A221,13,2)&amp;" "&amp;RIGHT(A221,7)</f>
        <v>Настенный конвектор Gekon Level U/1HE H30 L070 W18 RAL9016</v>
      </c>
      <c r="C221" s="28" t="str">
        <f t="shared" si="36"/>
        <v>30</v>
      </c>
      <c r="D221" s="24" t="str">
        <f t="shared" si="37"/>
        <v>070</v>
      </c>
      <c r="E221" s="25" t="str">
        <f t="shared" si="38"/>
        <v>18</v>
      </c>
      <c r="F221" s="28">
        <v>977</v>
      </c>
      <c r="G221" s="25">
        <f t="shared" si="39"/>
        <v>1570</v>
      </c>
      <c r="H221" s="79">
        <v>22968</v>
      </c>
      <c r="I221" s="80">
        <v>25115</v>
      </c>
    </row>
    <row r="222" spans="1:9" x14ac:dyDescent="0.25">
      <c r="A222" s="70" t="s">
        <v>674</v>
      </c>
      <c r="B222" s="70" t="str">
        <f t="shared" si="40"/>
        <v>Настенный конвектор Gekon Level U/1HE H30 L080 W18 RAL9016</v>
      </c>
      <c r="C222" s="64" t="str">
        <f t="shared" si="36"/>
        <v>30</v>
      </c>
      <c r="D222" s="60" t="str">
        <f t="shared" si="37"/>
        <v>080</v>
      </c>
      <c r="E222" s="65" t="str">
        <f t="shared" si="38"/>
        <v>18</v>
      </c>
      <c r="F222" s="64">
        <v>1112</v>
      </c>
      <c r="G222" s="65">
        <f t="shared" si="39"/>
        <v>1787</v>
      </c>
      <c r="H222" s="81">
        <v>25450</v>
      </c>
      <c r="I222" s="82">
        <v>27816</v>
      </c>
    </row>
    <row r="223" spans="1:9" x14ac:dyDescent="0.25">
      <c r="A223" s="23" t="s">
        <v>675</v>
      </c>
      <c r="B223" s="23" t="str">
        <f t="shared" si="40"/>
        <v>Настенный конвектор Gekon Level U/1HE H30 L090 W18 RAL9016</v>
      </c>
      <c r="C223" s="28" t="str">
        <f t="shared" si="36"/>
        <v>30</v>
      </c>
      <c r="D223" s="24" t="str">
        <f t="shared" si="37"/>
        <v>090</v>
      </c>
      <c r="E223" s="25" t="str">
        <f t="shared" si="38"/>
        <v>18</v>
      </c>
      <c r="F223" s="28">
        <v>1247</v>
      </c>
      <c r="G223" s="25">
        <f t="shared" si="39"/>
        <v>2004</v>
      </c>
      <c r="H223" s="79">
        <v>27928</v>
      </c>
      <c r="I223" s="80">
        <v>30513</v>
      </c>
    </row>
    <row r="224" spans="1:9" x14ac:dyDescent="0.25">
      <c r="A224" s="70" t="s">
        <v>676</v>
      </c>
      <c r="B224" s="70" t="str">
        <f t="shared" si="40"/>
        <v>Настенный конвектор Gekon Level U/1HE H30 L100 W18 RAL9016</v>
      </c>
      <c r="C224" s="64" t="str">
        <f t="shared" si="36"/>
        <v>30</v>
      </c>
      <c r="D224" s="60" t="str">
        <f t="shared" si="37"/>
        <v>100</v>
      </c>
      <c r="E224" s="65" t="str">
        <f t="shared" si="38"/>
        <v>18</v>
      </c>
      <c r="F224" s="64">
        <v>1382</v>
      </c>
      <c r="G224" s="65">
        <f t="shared" si="39"/>
        <v>2221</v>
      </c>
      <c r="H224" s="81">
        <v>30476</v>
      </c>
      <c r="I224" s="82">
        <v>33284</v>
      </c>
    </row>
    <row r="225" spans="1:9" x14ac:dyDescent="0.25">
      <c r="A225" s="23" t="s">
        <v>677</v>
      </c>
      <c r="B225" s="23" t="str">
        <f t="shared" si="40"/>
        <v>Настенный конвектор Gekon Level U/1HE H30 L110 W18 RAL9016</v>
      </c>
      <c r="C225" s="28" t="str">
        <f t="shared" si="36"/>
        <v>30</v>
      </c>
      <c r="D225" s="24" t="str">
        <f t="shared" si="37"/>
        <v>110</v>
      </c>
      <c r="E225" s="25" t="str">
        <f t="shared" si="38"/>
        <v>18</v>
      </c>
      <c r="F225" s="28">
        <v>1520</v>
      </c>
      <c r="G225" s="25">
        <f t="shared" si="39"/>
        <v>2443</v>
      </c>
      <c r="H225" s="79">
        <v>33072</v>
      </c>
      <c r="I225" s="80">
        <v>36112</v>
      </c>
    </row>
    <row r="226" spans="1:9" x14ac:dyDescent="0.25">
      <c r="A226" s="70" t="s">
        <v>678</v>
      </c>
      <c r="B226" s="70" t="str">
        <f t="shared" si="40"/>
        <v>Настенный конвектор Gekon Level U/1HE H30 L120 W18 RAL9016</v>
      </c>
      <c r="C226" s="64" t="str">
        <f t="shared" si="36"/>
        <v>30</v>
      </c>
      <c r="D226" s="60" t="str">
        <f t="shared" si="37"/>
        <v>120</v>
      </c>
      <c r="E226" s="65" t="str">
        <f t="shared" si="38"/>
        <v>18</v>
      </c>
      <c r="F226" s="64">
        <v>1658</v>
      </c>
      <c r="G226" s="65">
        <f t="shared" si="39"/>
        <v>2665</v>
      </c>
      <c r="H226" s="81">
        <v>35554</v>
      </c>
      <c r="I226" s="82">
        <v>38812</v>
      </c>
    </row>
    <row r="227" spans="1:9" x14ac:dyDescent="0.25">
      <c r="A227" s="23" t="s">
        <v>679</v>
      </c>
      <c r="B227" s="23" t="str">
        <f t="shared" si="40"/>
        <v>Настенный конвектор Gekon Level U/1HE H30 L130 W18 RAL9016</v>
      </c>
      <c r="C227" s="28" t="str">
        <f t="shared" si="36"/>
        <v>30</v>
      </c>
      <c r="D227" s="24" t="str">
        <f t="shared" si="37"/>
        <v>130</v>
      </c>
      <c r="E227" s="25" t="str">
        <f t="shared" si="38"/>
        <v>18</v>
      </c>
      <c r="F227" s="28">
        <v>1796</v>
      </c>
      <c r="G227" s="25">
        <f t="shared" si="39"/>
        <v>2886</v>
      </c>
      <c r="H227" s="79">
        <v>38032</v>
      </c>
      <c r="I227" s="80">
        <v>41509</v>
      </c>
    </row>
    <row r="228" spans="1:9" x14ac:dyDescent="0.25">
      <c r="A228" s="70" t="s">
        <v>680</v>
      </c>
      <c r="B228" s="70" t="str">
        <f t="shared" si="40"/>
        <v>Настенный конвектор Gekon Level U/1HE H30 L140 W18 RAL9016</v>
      </c>
      <c r="C228" s="64" t="str">
        <f t="shared" si="36"/>
        <v>30</v>
      </c>
      <c r="D228" s="60" t="str">
        <f t="shared" si="37"/>
        <v>140</v>
      </c>
      <c r="E228" s="65" t="str">
        <f t="shared" si="38"/>
        <v>18</v>
      </c>
      <c r="F228" s="64">
        <v>1934</v>
      </c>
      <c r="G228" s="65">
        <f t="shared" si="39"/>
        <v>3108</v>
      </c>
      <c r="H228" s="81">
        <v>40580</v>
      </c>
      <c r="I228" s="82">
        <v>44281</v>
      </c>
    </row>
    <row r="229" spans="1:9" x14ac:dyDescent="0.25">
      <c r="A229" s="23" t="s">
        <v>681</v>
      </c>
      <c r="B229" s="23" t="str">
        <f t="shared" si="40"/>
        <v>Настенный конвектор Gekon Level U/1HE H30 L150 W18 RAL9016</v>
      </c>
      <c r="C229" s="28" t="str">
        <f t="shared" si="36"/>
        <v>30</v>
      </c>
      <c r="D229" s="24" t="str">
        <f t="shared" si="37"/>
        <v>150</v>
      </c>
      <c r="E229" s="25" t="str">
        <f t="shared" si="38"/>
        <v>18</v>
      </c>
      <c r="F229" s="28">
        <v>2072</v>
      </c>
      <c r="G229" s="25">
        <f t="shared" si="39"/>
        <v>3330</v>
      </c>
      <c r="H229" s="79">
        <v>43059</v>
      </c>
      <c r="I229" s="80">
        <v>46978</v>
      </c>
    </row>
    <row r="230" spans="1:9" x14ac:dyDescent="0.25">
      <c r="A230" s="70" t="s">
        <v>682</v>
      </c>
      <c r="B230" s="70" t="str">
        <f t="shared" si="40"/>
        <v>Настенный конвектор Gekon Level U/1HE H30 L160 W18 RAL9016</v>
      </c>
      <c r="C230" s="64" t="str">
        <f t="shared" si="36"/>
        <v>30</v>
      </c>
      <c r="D230" s="60" t="str">
        <f t="shared" si="37"/>
        <v>160</v>
      </c>
      <c r="E230" s="65" t="str">
        <f t="shared" si="38"/>
        <v>18</v>
      </c>
      <c r="F230" s="64">
        <v>2210</v>
      </c>
      <c r="G230" s="65">
        <f t="shared" si="39"/>
        <v>3552</v>
      </c>
      <c r="H230" s="81">
        <v>45658</v>
      </c>
      <c r="I230" s="82">
        <v>49809</v>
      </c>
    </row>
    <row r="231" spans="1:9" x14ac:dyDescent="0.25">
      <c r="A231" s="23" t="s">
        <v>683</v>
      </c>
      <c r="B231" s="23" t="str">
        <f t="shared" si="40"/>
        <v>Настенный конвектор Gekon Level U/1HE H30 L170 W18 RAL9016</v>
      </c>
      <c r="C231" s="28" t="str">
        <f t="shared" si="36"/>
        <v>30</v>
      </c>
      <c r="D231" s="24" t="str">
        <f t="shared" si="37"/>
        <v>170</v>
      </c>
      <c r="E231" s="25" t="str">
        <f t="shared" si="38"/>
        <v>18</v>
      </c>
      <c r="F231" s="28">
        <v>2348</v>
      </c>
      <c r="G231" s="25">
        <f t="shared" si="39"/>
        <v>3773</v>
      </c>
      <c r="H231" s="79">
        <v>48206</v>
      </c>
      <c r="I231" s="80">
        <v>52580</v>
      </c>
    </row>
    <row r="232" spans="1:9" x14ac:dyDescent="0.25">
      <c r="A232" s="70" t="s">
        <v>684</v>
      </c>
      <c r="B232" s="70" t="str">
        <f t="shared" si="40"/>
        <v>Настенный конвектор Gekon Level U/1HE H30 L180 W18 RAL9016</v>
      </c>
      <c r="C232" s="64" t="str">
        <f t="shared" si="36"/>
        <v>30</v>
      </c>
      <c r="D232" s="60" t="str">
        <f t="shared" si="37"/>
        <v>180</v>
      </c>
      <c r="E232" s="65" t="str">
        <f t="shared" si="38"/>
        <v>18</v>
      </c>
      <c r="F232" s="64">
        <v>2486</v>
      </c>
      <c r="G232" s="65">
        <f t="shared" si="39"/>
        <v>3995</v>
      </c>
      <c r="H232" s="81">
        <v>50685</v>
      </c>
      <c r="I232" s="82">
        <v>55277</v>
      </c>
    </row>
    <row r="233" spans="1:9" x14ac:dyDescent="0.25">
      <c r="A233" s="23" t="s">
        <v>685</v>
      </c>
      <c r="B233" s="23" t="str">
        <f t="shared" si="40"/>
        <v>Настенный конвектор Gekon Level U/1HE H30 L190 W18 RAL9016</v>
      </c>
      <c r="C233" s="28" t="str">
        <f t="shared" si="36"/>
        <v>30</v>
      </c>
      <c r="D233" s="24" t="str">
        <f t="shared" si="37"/>
        <v>190</v>
      </c>
      <c r="E233" s="25" t="str">
        <f t="shared" si="38"/>
        <v>18</v>
      </c>
      <c r="F233" s="28">
        <v>2624</v>
      </c>
      <c r="G233" s="25">
        <f t="shared" si="39"/>
        <v>4217</v>
      </c>
      <c r="H233" s="79">
        <v>53444</v>
      </c>
      <c r="I233" s="80">
        <v>58296</v>
      </c>
    </row>
    <row r="234" spans="1:9" x14ac:dyDescent="0.25">
      <c r="A234" s="70" t="s">
        <v>686</v>
      </c>
      <c r="B234" s="70" t="str">
        <f t="shared" si="40"/>
        <v>Настенный конвектор Gekon Level U/1HE H30 L200 W18 RAL9016</v>
      </c>
      <c r="C234" s="64" t="str">
        <f t="shared" si="36"/>
        <v>30</v>
      </c>
      <c r="D234" s="60" t="str">
        <f t="shared" si="37"/>
        <v>200</v>
      </c>
      <c r="E234" s="65" t="str">
        <f t="shared" si="38"/>
        <v>18</v>
      </c>
      <c r="F234" s="64">
        <v>2762</v>
      </c>
      <c r="G234" s="65">
        <f t="shared" si="39"/>
        <v>4439</v>
      </c>
      <c r="H234" s="81">
        <v>55967</v>
      </c>
      <c r="I234" s="82">
        <v>61042</v>
      </c>
    </row>
    <row r="235" spans="1:9" x14ac:dyDescent="0.25">
      <c r="A235" s="23" t="s">
        <v>687</v>
      </c>
      <c r="B235" s="23" t="str">
        <f t="shared" si="40"/>
        <v>Настенный конвектор Gekon Level U/1HE H30 L210 W18 RAL9016</v>
      </c>
      <c r="C235" s="28" t="str">
        <f t="shared" si="36"/>
        <v>30</v>
      </c>
      <c r="D235" s="24" t="str">
        <f t="shared" si="37"/>
        <v>210</v>
      </c>
      <c r="E235" s="25" t="str">
        <f t="shared" si="38"/>
        <v>18</v>
      </c>
      <c r="F235" s="28">
        <v>2900</v>
      </c>
      <c r="G235" s="25">
        <f t="shared" si="39"/>
        <v>4661</v>
      </c>
      <c r="H235" s="79">
        <v>58632</v>
      </c>
      <c r="I235" s="80">
        <v>63943</v>
      </c>
    </row>
    <row r="236" spans="1:9" x14ac:dyDescent="0.25">
      <c r="A236" s="70" t="s">
        <v>688</v>
      </c>
      <c r="B236" s="70" t="str">
        <f t="shared" si="40"/>
        <v>Настенный конвектор Gekon Level U/1HE H30 L220 W18 RAL9016</v>
      </c>
      <c r="C236" s="64" t="str">
        <f t="shared" si="36"/>
        <v>30</v>
      </c>
      <c r="D236" s="60" t="str">
        <f t="shared" si="37"/>
        <v>220</v>
      </c>
      <c r="E236" s="65" t="str">
        <f t="shared" si="38"/>
        <v>18</v>
      </c>
      <c r="F236" s="64">
        <v>3038</v>
      </c>
      <c r="G236" s="65">
        <f t="shared" si="39"/>
        <v>4882</v>
      </c>
      <c r="H236" s="81">
        <v>61111</v>
      </c>
      <c r="I236" s="82">
        <v>66640</v>
      </c>
    </row>
    <row r="237" spans="1:9" x14ac:dyDescent="0.25">
      <c r="A237" s="23" t="s">
        <v>689</v>
      </c>
      <c r="B237" s="23" t="str">
        <f t="shared" si="40"/>
        <v>Настенный конвектор Gekon Level U/1HE H30 L230 W18 RAL9016</v>
      </c>
      <c r="C237" s="28" t="str">
        <f t="shared" si="36"/>
        <v>30</v>
      </c>
      <c r="D237" s="24" t="str">
        <f t="shared" si="37"/>
        <v>230</v>
      </c>
      <c r="E237" s="25" t="str">
        <f t="shared" si="38"/>
        <v>18</v>
      </c>
      <c r="F237" s="28">
        <v>3176</v>
      </c>
      <c r="G237" s="25">
        <f t="shared" si="39"/>
        <v>5104</v>
      </c>
      <c r="H237" s="79">
        <v>63590</v>
      </c>
      <c r="I237" s="80">
        <v>69338</v>
      </c>
    </row>
    <row r="238" spans="1:9" ht="15.75" thickBot="1" x14ac:dyDescent="0.3">
      <c r="A238" s="71" t="s">
        <v>690</v>
      </c>
      <c r="B238" s="71" t="str">
        <f t="shared" si="40"/>
        <v>Настенный конвектор Gekon Level U/1HE H30 L240 W18 RAL9016</v>
      </c>
      <c r="C238" s="66" t="str">
        <f t="shared" si="36"/>
        <v>30</v>
      </c>
      <c r="D238" s="67" t="str">
        <f t="shared" si="37"/>
        <v>240</v>
      </c>
      <c r="E238" s="68" t="str">
        <f t="shared" si="38"/>
        <v>18</v>
      </c>
      <c r="F238" s="66">
        <v>3314</v>
      </c>
      <c r="G238" s="68">
        <f t="shared" si="39"/>
        <v>5326</v>
      </c>
      <c r="H238" s="83">
        <v>66141</v>
      </c>
      <c r="I238" s="84">
        <v>72112</v>
      </c>
    </row>
    <row r="239" spans="1:9" x14ac:dyDescent="0.25">
      <c r="A239" s="69" t="s">
        <v>691</v>
      </c>
      <c r="B239" s="69" t="str">
        <f t="shared" si="40"/>
        <v>Настенный конвектор Gekon Level U/1HE H30 L040 W23 RAL9016</v>
      </c>
      <c r="C239" s="61" t="str">
        <f>MID($A239,8,2)</f>
        <v>30</v>
      </c>
      <c r="D239" s="62" t="str">
        <f>MID($A239,10,3)</f>
        <v>040</v>
      </c>
      <c r="E239" s="63" t="str">
        <f>MID($A239,13,2)</f>
        <v>23</v>
      </c>
      <c r="F239" s="61">
        <v>779</v>
      </c>
      <c r="G239" s="63">
        <f>ROUND(F239*((($G$1+$G$2)/2-$G$3)/50)^1.41,0)</f>
        <v>1252</v>
      </c>
      <c r="H239" s="74">
        <v>19169</v>
      </c>
      <c r="I239" s="76">
        <v>20960</v>
      </c>
    </row>
    <row r="240" spans="1:9" x14ac:dyDescent="0.25">
      <c r="A240" s="23" t="s">
        <v>692</v>
      </c>
      <c r="B240" s="23" t="str">
        <f t="shared" si="40"/>
        <v>Настенный конвектор Gekon Level U/1HE H30 L050 W23 RAL9016</v>
      </c>
      <c r="C240" s="28" t="str">
        <f t="shared" ref="C240:C259" si="41">MID($A240,8,2)</f>
        <v>30</v>
      </c>
      <c r="D240" s="24" t="str">
        <f t="shared" ref="D240:D259" si="42">MID($A240,10,3)</f>
        <v>050</v>
      </c>
      <c r="E240" s="25" t="str">
        <f t="shared" ref="E240:E259" si="43">MID($A240,13,2)</f>
        <v>23</v>
      </c>
      <c r="F240" s="28">
        <v>969</v>
      </c>
      <c r="G240" s="25">
        <f t="shared" ref="G240:G259" si="44">ROUND(F240*((($G$1+$G$2)/2-$G$3)/50)^1.41,0)</f>
        <v>1557</v>
      </c>
      <c r="H240" s="79">
        <v>22129</v>
      </c>
      <c r="I240" s="80">
        <v>24177</v>
      </c>
    </row>
    <row r="241" spans="1:9" x14ac:dyDescent="0.25">
      <c r="A241" s="70" t="s">
        <v>693</v>
      </c>
      <c r="B241" s="70" t="str">
        <f t="shared" si="40"/>
        <v>Настенный конвектор Gekon Level U/1HE H30 L060 W23 RAL9016</v>
      </c>
      <c r="C241" s="64" t="str">
        <f t="shared" si="41"/>
        <v>30</v>
      </c>
      <c r="D241" s="60" t="str">
        <f t="shared" si="42"/>
        <v>060</v>
      </c>
      <c r="E241" s="65" t="str">
        <f t="shared" si="43"/>
        <v>23</v>
      </c>
      <c r="F241" s="64">
        <v>1159</v>
      </c>
      <c r="G241" s="65">
        <f t="shared" si="44"/>
        <v>1863</v>
      </c>
      <c r="H241" s="81">
        <v>25294</v>
      </c>
      <c r="I241" s="82">
        <v>27618</v>
      </c>
    </row>
    <row r="242" spans="1:9" x14ac:dyDescent="0.25">
      <c r="A242" s="23" t="s">
        <v>694</v>
      </c>
      <c r="B242" s="23" t="str">
        <f t="shared" si="40"/>
        <v>Настенный конвектор Gekon Level U/1HE H30 L070 W23 RAL9016</v>
      </c>
      <c r="C242" s="28" t="str">
        <f t="shared" si="41"/>
        <v>30</v>
      </c>
      <c r="D242" s="24" t="str">
        <f t="shared" si="42"/>
        <v>070</v>
      </c>
      <c r="E242" s="25" t="str">
        <f t="shared" si="43"/>
        <v>23</v>
      </c>
      <c r="F242" s="28">
        <v>1349</v>
      </c>
      <c r="G242" s="25">
        <f t="shared" si="44"/>
        <v>2168</v>
      </c>
      <c r="H242" s="79">
        <v>28330</v>
      </c>
      <c r="I242" s="80">
        <v>30915</v>
      </c>
    </row>
    <row r="243" spans="1:9" x14ac:dyDescent="0.25">
      <c r="A243" s="70" t="s">
        <v>695</v>
      </c>
      <c r="B243" s="70" t="str">
        <f t="shared" si="40"/>
        <v>Настенный конвектор Gekon Level U/1HE H30 L080 W23 RAL9016</v>
      </c>
      <c r="C243" s="64" t="str">
        <f t="shared" si="41"/>
        <v>30</v>
      </c>
      <c r="D243" s="60" t="str">
        <f t="shared" si="42"/>
        <v>080</v>
      </c>
      <c r="E243" s="65" t="str">
        <f t="shared" si="43"/>
        <v>23</v>
      </c>
      <c r="F243" s="64">
        <v>1539</v>
      </c>
      <c r="G243" s="65">
        <f t="shared" si="44"/>
        <v>2473</v>
      </c>
      <c r="H243" s="81">
        <v>31294</v>
      </c>
      <c r="I243" s="82">
        <v>34135</v>
      </c>
    </row>
    <row r="244" spans="1:9" x14ac:dyDescent="0.25">
      <c r="A244" s="23" t="s">
        <v>696</v>
      </c>
      <c r="B244" s="23" t="str">
        <f t="shared" si="40"/>
        <v>Настенный конвектор Gekon Level U/1HE H30 L090 W23 RAL9016</v>
      </c>
      <c r="C244" s="28" t="str">
        <f t="shared" si="41"/>
        <v>30</v>
      </c>
      <c r="D244" s="24" t="str">
        <f t="shared" si="42"/>
        <v>090</v>
      </c>
      <c r="E244" s="25" t="str">
        <f t="shared" si="43"/>
        <v>23</v>
      </c>
      <c r="F244" s="28">
        <v>1729</v>
      </c>
      <c r="G244" s="25">
        <f t="shared" si="44"/>
        <v>2779</v>
      </c>
      <c r="H244" s="79">
        <v>34254</v>
      </c>
      <c r="I244" s="80">
        <v>37352</v>
      </c>
    </row>
    <row r="245" spans="1:9" x14ac:dyDescent="0.25">
      <c r="A245" s="70" t="s">
        <v>697</v>
      </c>
      <c r="B245" s="70" t="str">
        <f t="shared" si="40"/>
        <v>Настенный конвектор Gekon Level U/1HE H30 L100 W23 RAL9016</v>
      </c>
      <c r="C245" s="64" t="str">
        <f t="shared" si="41"/>
        <v>30</v>
      </c>
      <c r="D245" s="60" t="str">
        <f t="shared" si="42"/>
        <v>100</v>
      </c>
      <c r="E245" s="65" t="str">
        <f t="shared" si="43"/>
        <v>23</v>
      </c>
      <c r="F245" s="64">
        <v>1919</v>
      </c>
      <c r="G245" s="65">
        <f t="shared" si="44"/>
        <v>3084</v>
      </c>
      <c r="H245" s="81">
        <v>37290</v>
      </c>
      <c r="I245" s="82">
        <v>40649</v>
      </c>
    </row>
    <row r="246" spans="1:9" x14ac:dyDescent="0.25">
      <c r="A246" s="23" t="s">
        <v>698</v>
      </c>
      <c r="B246" s="23" t="str">
        <f t="shared" si="40"/>
        <v>Настенный конвектор Gekon Level U/1HE H30 L110 W23 RAL9016</v>
      </c>
      <c r="C246" s="28" t="str">
        <f t="shared" si="41"/>
        <v>30</v>
      </c>
      <c r="D246" s="24" t="str">
        <f t="shared" si="42"/>
        <v>110</v>
      </c>
      <c r="E246" s="25" t="str">
        <f t="shared" si="43"/>
        <v>23</v>
      </c>
      <c r="F246" s="28">
        <v>2112</v>
      </c>
      <c r="G246" s="25">
        <f t="shared" si="44"/>
        <v>3394</v>
      </c>
      <c r="H246" s="79">
        <v>40455</v>
      </c>
      <c r="I246" s="80">
        <v>44090</v>
      </c>
    </row>
    <row r="247" spans="1:9" x14ac:dyDescent="0.25">
      <c r="A247" s="70" t="s">
        <v>699</v>
      </c>
      <c r="B247" s="70" t="str">
        <f t="shared" si="40"/>
        <v>Настенный конвектор Gekon Level U/1HE H30 L120 W23 RAL9016</v>
      </c>
      <c r="C247" s="64" t="str">
        <f t="shared" si="41"/>
        <v>30</v>
      </c>
      <c r="D247" s="60" t="str">
        <f t="shared" si="42"/>
        <v>120</v>
      </c>
      <c r="E247" s="65" t="str">
        <f t="shared" si="43"/>
        <v>23</v>
      </c>
      <c r="F247" s="64">
        <v>2305</v>
      </c>
      <c r="G247" s="65">
        <f t="shared" si="44"/>
        <v>3704</v>
      </c>
      <c r="H247" s="81">
        <v>43418</v>
      </c>
      <c r="I247" s="82">
        <v>47310</v>
      </c>
    </row>
    <row r="248" spans="1:9" x14ac:dyDescent="0.25">
      <c r="A248" s="23" t="s">
        <v>700</v>
      </c>
      <c r="B248" s="23" t="str">
        <f t="shared" si="40"/>
        <v>Настенный конвектор Gekon Level U/1HE H30 L130 W23 RAL9016</v>
      </c>
      <c r="C248" s="28" t="str">
        <f t="shared" si="41"/>
        <v>30</v>
      </c>
      <c r="D248" s="24" t="str">
        <f t="shared" si="42"/>
        <v>130</v>
      </c>
      <c r="E248" s="25" t="str">
        <f t="shared" si="43"/>
        <v>23</v>
      </c>
      <c r="F248" s="28">
        <v>2498</v>
      </c>
      <c r="G248" s="25">
        <f t="shared" si="44"/>
        <v>4015</v>
      </c>
      <c r="H248" s="79">
        <v>46379</v>
      </c>
      <c r="I248" s="80">
        <v>50527</v>
      </c>
    </row>
    <row r="249" spans="1:9" x14ac:dyDescent="0.25">
      <c r="A249" s="70" t="s">
        <v>701</v>
      </c>
      <c r="B249" s="70" t="str">
        <f t="shared" si="40"/>
        <v>Настенный конвектор Gekon Level U/1HE H30 L140 W23 RAL9016</v>
      </c>
      <c r="C249" s="64" t="str">
        <f t="shared" si="41"/>
        <v>30</v>
      </c>
      <c r="D249" s="60" t="str">
        <f t="shared" si="42"/>
        <v>140</v>
      </c>
      <c r="E249" s="65" t="str">
        <f t="shared" si="43"/>
        <v>23</v>
      </c>
      <c r="F249" s="64">
        <v>2691</v>
      </c>
      <c r="G249" s="65">
        <f t="shared" si="44"/>
        <v>4325</v>
      </c>
      <c r="H249" s="81">
        <v>49415</v>
      </c>
      <c r="I249" s="82">
        <v>53824</v>
      </c>
    </row>
    <row r="250" spans="1:9" x14ac:dyDescent="0.25">
      <c r="A250" s="23" t="s">
        <v>702</v>
      </c>
      <c r="B250" s="23" t="str">
        <f t="shared" si="40"/>
        <v>Настенный конвектор Gekon Level U/1HE H30 L150 W23 RAL9016</v>
      </c>
      <c r="C250" s="28" t="str">
        <f t="shared" si="41"/>
        <v>30</v>
      </c>
      <c r="D250" s="24" t="str">
        <f t="shared" si="42"/>
        <v>150</v>
      </c>
      <c r="E250" s="25" t="str">
        <f t="shared" si="43"/>
        <v>23</v>
      </c>
      <c r="F250" s="28">
        <v>2884</v>
      </c>
      <c r="G250" s="25">
        <f t="shared" si="44"/>
        <v>4635</v>
      </c>
      <c r="H250" s="79">
        <v>52375</v>
      </c>
      <c r="I250" s="80">
        <v>57041</v>
      </c>
    </row>
    <row r="251" spans="1:9" x14ac:dyDescent="0.25">
      <c r="A251" s="70" t="s">
        <v>703</v>
      </c>
      <c r="B251" s="70" t="str">
        <f t="shared" si="40"/>
        <v>Настенный конвектор Gekon Level U/1HE H30 L160 W23 RAL9016</v>
      </c>
      <c r="C251" s="64" t="str">
        <f t="shared" si="41"/>
        <v>30</v>
      </c>
      <c r="D251" s="60" t="str">
        <f t="shared" si="42"/>
        <v>160</v>
      </c>
      <c r="E251" s="65" t="str">
        <f t="shared" si="43"/>
        <v>23</v>
      </c>
      <c r="F251" s="64">
        <v>3077</v>
      </c>
      <c r="G251" s="65">
        <f t="shared" si="44"/>
        <v>4945</v>
      </c>
      <c r="H251" s="81">
        <v>55543</v>
      </c>
      <c r="I251" s="82">
        <v>60485</v>
      </c>
    </row>
    <row r="252" spans="1:9" x14ac:dyDescent="0.25">
      <c r="A252" s="23" t="s">
        <v>704</v>
      </c>
      <c r="B252" s="23" t="str">
        <f t="shared" si="40"/>
        <v>Настенный конвектор Gekon Level U/1HE H30 L170 W23 RAL9016</v>
      </c>
      <c r="C252" s="28" t="str">
        <f t="shared" si="41"/>
        <v>30</v>
      </c>
      <c r="D252" s="24" t="str">
        <f t="shared" si="42"/>
        <v>170</v>
      </c>
      <c r="E252" s="25" t="str">
        <f t="shared" si="43"/>
        <v>23</v>
      </c>
      <c r="F252" s="28">
        <v>3270</v>
      </c>
      <c r="G252" s="25">
        <f t="shared" si="44"/>
        <v>5255</v>
      </c>
      <c r="H252" s="79">
        <v>58579</v>
      </c>
      <c r="I252" s="80">
        <v>63782</v>
      </c>
    </row>
    <row r="253" spans="1:9" x14ac:dyDescent="0.25">
      <c r="A253" s="70" t="s">
        <v>705</v>
      </c>
      <c r="B253" s="70" t="str">
        <f t="shared" si="40"/>
        <v>Настенный конвектор Gekon Level U/1HE H30 L180 W23 RAL9016</v>
      </c>
      <c r="C253" s="64" t="str">
        <f t="shared" si="41"/>
        <v>30</v>
      </c>
      <c r="D253" s="60" t="str">
        <f t="shared" si="42"/>
        <v>180</v>
      </c>
      <c r="E253" s="65" t="str">
        <f t="shared" si="43"/>
        <v>23</v>
      </c>
      <c r="F253" s="64">
        <v>3463</v>
      </c>
      <c r="G253" s="65">
        <f t="shared" si="44"/>
        <v>5565</v>
      </c>
      <c r="H253" s="81">
        <v>61539</v>
      </c>
      <c r="I253" s="82">
        <v>66999</v>
      </c>
    </row>
    <row r="254" spans="1:9" x14ac:dyDescent="0.25">
      <c r="A254" s="23" t="s">
        <v>706</v>
      </c>
      <c r="B254" s="23" t="str">
        <f t="shared" si="40"/>
        <v>Настенный конвектор Gekon Level U/1HE H30 L190 W23 RAL9016</v>
      </c>
      <c r="C254" s="28" t="str">
        <f t="shared" si="41"/>
        <v>30</v>
      </c>
      <c r="D254" s="24" t="str">
        <f t="shared" si="42"/>
        <v>190</v>
      </c>
      <c r="E254" s="25" t="str">
        <f t="shared" si="43"/>
        <v>23</v>
      </c>
      <c r="F254" s="28">
        <v>3656</v>
      </c>
      <c r="G254" s="25">
        <f t="shared" si="44"/>
        <v>5876</v>
      </c>
      <c r="H254" s="79">
        <v>64821</v>
      </c>
      <c r="I254" s="80">
        <v>70583</v>
      </c>
    </row>
    <row r="255" spans="1:9" x14ac:dyDescent="0.25">
      <c r="A255" s="70" t="s">
        <v>707</v>
      </c>
      <c r="B255" s="70" t="str">
        <f t="shared" si="40"/>
        <v>Настенный конвектор Gekon Level U/1HE H30 L200 W23 RAL9016</v>
      </c>
      <c r="C255" s="64" t="str">
        <f t="shared" si="41"/>
        <v>30</v>
      </c>
      <c r="D255" s="60" t="str">
        <f t="shared" si="42"/>
        <v>200</v>
      </c>
      <c r="E255" s="65" t="str">
        <f t="shared" si="43"/>
        <v>23</v>
      </c>
      <c r="F255" s="64">
        <v>3849</v>
      </c>
      <c r="G255" s="65">
        <f t="shared" si="44"/>
        <v>6186</v>
      </c>
      <c r="H255" s="81">
        <v>67841</v>
      </c>
      <c r="I255" s="82">
        <v>73863</v>
      </c>
    </row>
    <row r="256" spans="1:9" x14ac:dyDescent="0.25">
      <c r="A256" s="23" t="s">
        <v>708</v>
      </c>
      <c r="B256" s="23" t="str">
        <f t="shared" si="40"/>
        <v>Настенный конвектор Gekon Level U/1HE H30 L210 W23 RAL9016</v>
      </c>
      <c r="C256" s="28" t="str">
        <f t="shared" si="41"/>
        <v>30</v>
      </c>
      <c r="D256" s="24" t="str">
        <f t="shared" si="42"/>
        <v>210</v>
      </c>
      <c r="E256" s="25" t="str">
        <f t="shared" si="43"/>
        <v>23</v>
      </c>
      <c r="F256" s="28">
        <v>4042</v>
      </c>
      <c r="G256" s="25">
        <f t="shared" si="44"/>
        <v>6496</v>
      </c>
      <c r="H256" s="79">
        <v>71080</v>
      </c>
      <c r="I256" s="80">
        <v>77384</v>
      </c>
    </row>
    <row r="257" spans="1:9" x14ac:dyDescent="0.25">
      <c r="A257" s="70" t="s">
        <v>709</v>
      </c>
      <c r="B257" s="70" t="str">
        <f t="shared" si="40"/>
        <v>Настенный конвектор Gekon Level U/1HE H30 L220 W23 RAL9016</v>
      </c>
      <c r="C257" s="64" t="str">
        <f t="shared" si="41"/>
        <v>30</v>
      </c>
      <c r="D257" s="60" t="str">
        <f t="shared" si="42"/>
        <v>220</v>
      </c>
      <c r="E257" s="65" t="str">
        <f t="shared" si="43"/>
        <v>23</v>
      </c>
      <c r="F257" s="64">
        <v>4235</v>
      </c>
      <c r="G257" s="65">
        <f t="shared" si="44"/>
        <v>6806</v>
      </c>
      <c r="H257" s="81">
        <v>74041</v>
      </c>
      <c r="I257" s="82">
        <v>80601</v>
      </c>
    </row>
    <row r="258" spans="1:9" x14ac:dyDescent="0.25">
      <c r="A258" s="23" t="s">
        <v>710</v>
      </c>
      <c r="B258" s="23" t="str">
        <f t="shared" si="40"/>
        <v>Настенный конвектор Gekon Level U/1HE H30 L230 W23 RAL9016</v>
      </c>
      <c r="C258" s="28" t="str">
        <f t="shared" si="41"/>
        <v>30</v>
      </c>
      <c r="D258" s="24" t="str">
        <f t="shared" si="42"/>
        <v>230</v>
      </c>
      <c r="E258" s="25" t="str">
        <f t="shared" si="43"/>
        <v>23</v>
      </c>
      <c r="F258" s="28">
        <v>4428</v>
      </c>
      <c r="G258" s="25">
        <f t="shared" si="44"/>
        <v>7116</v>
      </c>
      <c r="H258" s="79">
        <v>77002</v>
      </c>
      <c r="I258" s="80">
        <v>83818</v>
      </c>
    </row>
    <row r="259" spans="1:9" ht="15.75" thickBot="1" x14ac:dyDescent="0.3">
      <c r="A259" s="71" t="s">
        <v>711</v>
      </c>
      <c r="B259" s="71" t="str">
        <f t="shared" si="40"/>
        <v>Настенный конвектор Gekon Level U/1HE H30 L240 W23 RAL9016</v>
      </c>
      <c r="C259" s="66" t="str">
        <f t="shared" si="41"/>
        <v>30</v>
      </c>
      <c r="D259" s="67" t="str">
        <f t="shared" si="42"/>
        <v>240</v>
      </c>
      <c r="E259" s="68" t="str">
        <f t="shared" si="43"/>
        <v>23</v>
      </c>
      <c r="F259" s="66">
        <v>4621</v>
      </c>
      <c r="G259" s="68">
        <f t="shared" si="44"/>
        <v>7426</v>
      </c>
      <c r="H259" s="83">
        <v>80041</v>
      </c>
      <c r="I259" s="84">
        <v>87119</v>
      </c>
    </row>
    <row r="260" spans="1:9" x14ac:dyDescent="0.25">
      <c r="A260" s="69" t="s">
        <v>712</v>
      </c>
      <c r="B260" s="69" t="str">
        <f t="shared" si="40"/>
        <v>Настенный конвектор Gekon Level U/1HE H40 L040 W08 RAL9016</v>
      </c>
      <c r="C260" s="61" t="str">
        <f>MID($A260,8,2)</f>
        <v>40</v>
      </c>
      <c r="D260" s="62" t="str">
        <f>MID($A260,10,3)</f>
        <v>040</v>
      </c>
      <c r="E260" s="63" t="str">
        <f>MID($A260,13,2)</f>
        <v>08</v>
      </c>
      <c r="F260" s="61">
        <v>228</v>
      </c>
      <c r="G260" s="63">
        <f>ROUND(F260*((($G$1+$G$2)/2-$G$3)/50)^1.41,0)</f>
        <v>366</v>
      </c>
      <c r="H260" s="74">
        <v>6954</v>
      </c>
      <c r="I260" s="76">
        <v>7816</v>
      </c>
    </row>
    <row r="261" spans="1:9" x14ac:dyDescent="0.25">
      <c r="A261" s="23" t="s">
        <v>713</v>
      </c>
      <c r="B261" s="23" t="str">
        <f t="shared" si="40"/>
        <v>Настенный конвектор Gekon Level U/1HE H40 L050 W08 RAL9016</v>
      </c>
      <c r="C261" s="28" t="str">
        <f t="shared" ref="C261:C280" si="45">MID($A261,8,2)</f>
        <v>40</v>
      </c>
      <c r="D261" s="24" t="str">
        <f t="shared" ref="D261:D280" si="46">MID($A261,10,3)</f>
        <v>050</v>
      </c>
      <c r="E261" s="25" t="str">
        <f t="shared" ref="E261:E280" si="47">MID($A261,13,2)</f>
        <v>08</v>
      </c>
      <c r="F261" s="28">
        <v>285</v>
      </c>
      <c r="G261" s="25">
        <f t="shared" ref="G261:G280" si="48">ROUND(F261*((($G$1+$G$2)/2-$G$3)/50)^1.41,0)</f>
        <v>458</v>
      </c>
      <c r="H261" s="79">
        <v>7993</v>
      </c>
      <c r="I261" s="80">
        <v>8973</v>
      </c>
    </row>
    <row r="262" spans="1:9" x14ac:dyDescent="0.25">
      <c r="A262" s="70" t="s">
        <v>714</v>
      </c>
      <c r="B262" s="70" t="str">
        <f t="shared" si="40"/>
        <v>Настенный конвектор Gekon Level U/1HE H40 L060 W08 RAL9016</v>
      </c>
      <c r="C262" s="64" t="str">
        <f t="shared" si="45"/>
        <v>40</v>
      </c>
      <c r="D262" s="60" t="str">
        <f t="shared" si="46"/>
        <v>060</v>
      </c>
      <c r="E262" s="65" t="str">
        <f t="shared" si="47"/>
        <v>08</v>
      </c>
      <c r="F262" s="64">
        <v>342</v>
      </c>
      <c r="G262" s="65">
        <f t="shared" si="48"/>
        <v>550</v>
      </c>
      <c r="H262" s="81">
        <v>9131</v>
      </c>
      <c r="I262" s="82">
        <v>10239</v>
      </c>
    </row>
    <row r="263" spans="1:9" x14ac:dyDescent="0.25">
      <c r="A263" s="23" t="s">
        <v>715</v>
      </c>
      <c r="B263" s="23" t="str">
        <f t="shared" si="40"/>
        <v>Настенный конвектор Gekon Level U/1HE H40 L070 W08 RAL9016</v>
      </c>
      <c r="C263" s="28" t="str">
        <f t="shared" si="45"/>
        <v>40</v>
      </c>
      <c r="D263" s="24" t="str">
        <f t="shared" si="46"/>
        <v>070</v>
      </c>
      <c r="E263" s="25" t="str">
        <f t="shared" si="47"/>
        <v>08</v>
      </c>
      <c r="F263" s="28">
        <v>399</v>
      </c>
      <c r="G263" s="25">
        <f t="shared" si="48"/>
        <v>641</v>
      </c>
      <c r="H263" s="79">
        <v>10189</v>
      </c>
      <c r="I263" s="80">
        <v>11416</v>
      </c>
    </row>
    <row r="264" spans="1:9" x14ac:dyDescent="0.25">
      <c r="A264" s="70" t="s">
        <v>716</v>
      </c>
      <c r="B264" s="70" t="str">
        <f t="shared" si="40"/>
        <v>Настенный конвектор Gekon Level U/1HE H40 L080 W08 RAL9016</v>
      </c>
      <c r="C264" s="64" t="str">
        <f t="shared" si="45"/>
        <v>40</v>
      </c>
      <c r="D264" s="60" t="str">
        <f t="shared" si="46"/>
        <v>080</v>
      </c>
      <c r="E264" s="65" t="str">
        <f t="shared" si="47"/>
        <v>08</v>
      </c>
      <c r="F264" s="64">
        <v>456</v>
      </c>
      <c r="G264" s="65">
        <f t="shared" si="48"/>
        <v>733</v>
      </c>
      <c r="H264" s="81">
        <v>11230</v>
      </c>
      <c r="I264" s="82">
        <v>12576</v>
      </c>
    </row>
    <row r="265" spans="1:9" x14ac:dyDescent="0.25">
      <c r="A265" s="23" t="s">
        <v>717</v>
      </c>
      <c r="B265" s="23" t="str">
        <f t="shared" si="40"/>
        <v>Настенный конвектор Gekon Level U/1HE H40 L090 W08 RAL9016</v>
      </c>
      <c r="C265" s="28" t="str">
        <f t="shared" si="45"/>
        <v>40</v>
      </c>
      <c r="D265" s="24" t="str">
        <f t="shared" si="46"/>
        <v>090</v>
      </c>
      <c r="E265" s="25" t="str">
        <f t="shared" si="47"/>
        <v>08</v>
      </c>
      <c r="F265" s="28">
        <v>513</v>
      </c>
      <c r="G265" s="25">
        <f t="shared" si="48"/>
        <v>824</v>
      </c>
      <c r="H265" s="79">
        <v>12268</v>
      </c>
      <c r="I265" s="80">
        <v>13733</v>
      </c>
    </row>
    <row r="266" spans="1:9" x14ac:dyDescent="0.25">
      <c r="A266" s="70" t="s">
        <v>718</v>
      </c>
      <c r="B266" s="70" t="str">
        <f t="shared" si="40"/>
        <v>Настенный конвектор Gekon Level U/1HE H40 L100 W08 RAL9016</v>
      </c>
      <c r="C266" s="64" t="str">
        <f t="shared" si="45"/>
        <v>40</v>
      </c>
      <c r="D266" s="60" t="str">
        <f t="shared" si="46"/>
        <v>100</v>
      </c>
      <c r="E266" s="65" t="str">
        <f t="shared" si="47"/>
        <v>08</v>
      </c>
      <c r="F266" s="64">
        <v>570</v>
      </c>
      <c r="G266" s="65">
        <f t="shared" si="48"/>
        <v>916</v>
      </c>
      <c r="H266" s="81">
        <v>13326</v>
      </c>
      <c r="I266" s="82">
        <v>14911</v>
      </c>
    </row>
    <row r="267" spans="1:9" x14ac:dyDescent="0.25">
      <c r="A267" s="23" t="s">
        <v>719</v>
      </c>
      <c r="B267" s="23" t="str">
        <f t="shared" si="40"/>
        <v>Настенный конвектор Gekon Level U/1HE H40 L110 W08 RAL9016</v>
      </c>
      <c r="C267" s="28" t="str">
        <f t="shared" si="45"/>
        <v>40</v>
      </c>
      <c r="D267" s="24" t="str">
        <f t="shared" si="46"/>
        <v>110</v>
      </c>
      <c r="E267" s="25" t="str">
        <f t="shared" si="47"/>
        <v>08</v>
      </c>
      <c r="F267" s="28">
        <v>631</v>
      </c>
      <c r="G267" s="25">
        <f t="shared" si="48"/>
        <v>1014</v>
      </c>
      <c r="H267" s="79">
        <v>14464</v>
      </c>
      <c r="I267" s="80">
        <v>16177</v>
      </c>
    </row>
    <row r="268" spans="1:9" x14ac:dyDescent="0.25">
      <c r="A268" s="70" t="s">
        <v>720</v>
      </c>
      <c r="B268" s="70" t="str">
        <f t="shared" si="40"/>
        <v>Настенный конвектор Gekon Level U/1HE H40 L120 W08 RAL9016</v>
      </c>
      <c r="C268" s="64" t="str">
        <f t="shared" si="45"/>
        <v>40</v>
      </c>
      <c r="D268" s="60" t="str">
        <f t="shared" si="46"/>
        <v>120</v>
      </c>
      <c r="E268" s="65" t="str">
        <f t="shared" si="47"/>
        <v>08</v>
      </c>
      <c r="F268" s="64">
        <v>692</v>
      </c>
      <c r="G268" s="65">
        <f t="shared" si="48"/>
        <v>1112</v>
      </c>
      <c r="H268" s="81">
        <v>15506</v>
      </c>
      <c r="I268" s="82">
        <v>17337</v>
      </c>
    </row>
    <row r="269" spans="1:9" x14ac:dyDescent="0.25">
      <c r="A269" s="23" t="s">
        <v>721</v>
      </c>
      <c r="B269" s="23" t="str">
        <f t="shared" si="40"/>
        <v>Настенный конвектор Gekon Level U/1HE H40 L130 W08 RAL9016</v>
      </c>
      <c r="C269" s="28" t="str">
        <f t="shared" si="45"/>
        <v>40</v>
      </c>
      <c r="D269" s="24" t="str">
        <f t="shared" si="46"/>
        <v>130</v>
      </c>
      <c r="E269" s="25" t="str">
        <f t="shared" si="47"/>
        <v>08</v>
      </c>
      <c r="F269" s="28">
        <v>753</v>
      </c>
      <c r="G269" s="25">
        <f t="shared" si="48"/>
        <v>1210</v>
      </c>
      <c r="H269" s="79">
        <v>16544</v>
      </c>
      <c r="I269" s="80">
        <v>18494</v>
      </c>
    </row>
    <row r="270" spans="1:9" x14ac:dyDescent="0.25">
      <c r="A270" s="70" t="s">
        <v>722</v>
      </c>
      <c r="B270" s="70" t="str">
        <f t="shared" si="40"/>
        <v>Настенный конвектор Gekon Level U/1HE H40 L140 W08 RAL9016</v>
      </c>
      <c r="C270" s="64" t="str">
        <f t="shared" si="45"/>
        <v>40</v>
      </c>
      <c r="D270" s="60" t="str">
        <f t="shared" si="46"/>
        <v>140</v>
      </c>
      <c r="E270" s="65" t="str">
        <f t="shared" si="47"/>
        <v>08</v>
      </c>
      <c r="F270" s="64">
        <v>814</v>
      </c>
      <c r="G270" s="65">
        <f t="shared" si="48"/>
        <v>1308</v>
      </c>
      <c r="H270" s="81">
        <v>17602</v>
      </c>
      <c r="I270" s="82">
        <v>19671</v>
      </c>
    </row>
    <row r="271" spans="1:9" x14ac:dyDescent="0.25">
      <c r="A271" s="23" t="s">
        <v>723</v>
      </c>
      <c r="B271" s="23" t="str">
        <f t="shared" si="40"/>
        <v>Настенный конвектор Gekon Level U/1HE H40 L150 W08 RAL9016</v>
      </c>
      <c r="C271" s="28" t="str">
        <f t="shared" si="45"/>
        <v>40</v>
      </c>
      <c r="D271" s="24" t="str">
        <f t="shared" si="46"/>
        <v>150</v>
      </c>
      <c r="E271" s="25" t="str">
        <f t="shared" si="47"/>
        <v>08</v>
      </c>
      <c r="F271" s="28">
        <v>875</v>
      </c>
      <c r="G271" s="25">
        <f t="shared" si="48"/>
        <v>1406</v>
      </c>
      <c r="H271" s="79">
        <v>18640</v>
      </c>
      <c r="I271" s="80">
        <v>20828</v>
      </c>
    </row>
    <row r="272" spans="1:9" x14ac:dyDescent="0.25">
      <c r="A272" s="70" t="s">
        <v>724</v>
      </c>
      <c r="B272" s="70" t="str">
        <f t="shared" si="40"/>
        <v>Настенный конвектор Gekon Level U/1HE H40 L160 W08 RAL9016</v>
      </c>
      <c r="C272" s="64" t="str">
        <f t="shared" si="45"/>
        <v>40</v>
      </c>
      <c r="D272" s="60" t="str">
        <f t="shared" si="46"/>
        <v>160</v>
      </c>
      <c r="E272" s="65" t="str">
        <f t="shared" si="47"/>
        <v>08</v>
      </c>
      <c r="F272" s="64">
        <v>936</v>
      </c>
      <c r="G272" s="65">
        <f t="shared" si="48"/>
        <v>1504</v>
      </c>
      <c r="H272" s="81">
        <v>19781</v>
      </c>
      <c r="I272" s="82">
        <v>22098</v>
      </c>
    </row>
    <row r="273" spans="1:9" x14ac:dyDescent="0.25">
      <c r="A273" s="23" t="s">
        <v>725</v>
      </c>
      <c r="B273" s="23" t="str">
        <f t="shared" si="40"/>
        <v>Настенный конвектор Gekon Level U/1HE H40 L170 W08 RAL9016</v>
      </c>
      <c r="C273" s="28" t="str">
        <f t="shared" si="45"/>
        <v>40</v>
      </c>
      <c r="D273" s="24" t="str">
        <f t="shared" si="46"/>
        <v>170</v>
      </c>
      <c r="E273" s="25" t="str">
        <f t="shared" si="47"/>
        <v>08</v>
      </c>
      <c r="F273" s="28">
        <v>997</v>
      </c>
      <c r="G273" s="25">
        <f t="shared" si="48"/>
        <v>1602</v>
      </c>
      <c r="H273" s="79">
        <v>20839</v>
      </c>
      <c r="I273" s="80">
        <v>23275</v>
      </c>
    </row>
    <row r="274" spans="1:9" x14ac:dyDescent="0.25">
      <c r="A274" s="70" t="s">
        <v>726</v>
      </c>
      <c r="B274" s="70" t="str">
        <f t="shared" si="40"/>
        <v>Настенный конвектор Gekon Level U/1HE H40 L180 W08 RAL9016</v>
      </c>
      <c r="C274" s="64" t="str">
        <f t="shared" si="45"/>
        <v>40</v>
      </c>
      <c r="D274" s="60" t="str">
        <f t="shared" si="46"/>
        <v>180</v>
      </c>
      <c r="E274" s="65" t="str">
        <f t="shared" si="47"/>
        <v>08</v>
      </c>
      <c r="F274" s="64">
        <v>1058</v>
      </c>
      <c r="G274" s="65">
        <f t="shared" si="48"/>
        <v>1700</v>
      </c>
      <c r="H274" s="81">
        <v>21877</v>
      </c>
      <c r="I274" s="82">
        <v>24432</v>
      </c>
    </row>
    <row r="275" spans="1:9" x14ac:dyDescent="0.25">
      <c r="A275" s="23" t="s">
        <v>727</v>
      </c>
      <c r="B275" s="23" t="str">
        <f t="shared" si="40"/>
        <v>Настенный конвектор Gekon Level U/1HE H40 L190 W08 RAL9016</v>
      </c>
      <c r="C275" s="28" t="str">
        <f t="shared" si="45"/>
        <v>40</v>
      </c>
      <c r="D275" s="24" t="str">
        <f t="shared" si="46"/>
        <v>190</v>
      </c>
      <c r="E275" s="25" t="str">
        <f t="shared" si="47"/>
        <v>08</v>
      </c>
      <c r="F275" s="28">
        <v>1119</v>
      </c>
      <c r="G275" s="25">
        <f t="shared" si="48"/>
        <v>1798</v>
      </c>
      <c r="H275" s="79">
        <v>23173</v>
      </c>
      <c r="I275" s="80">
        <v>25885</v>
      </c>
    </row>
    <row r="276" spans="1:9" x14ac:dyDescent="0.25">
      <c r="A276" s="70" t="s">
        <v>728</v>
      </c>
      <c r="B276" s="70" t="str">
        <f t="shared" si="40"/>
        <v>Настенный конвектор Gekon Level U/1HE H40 L200 W08 RAL9016</v>
      </c>
      <c r="C276" s="64" t="str">
        <f t="shared" si="45"/>
        <v>40</v>
      </c>
      <c r="D276" s="60" t="str">
        <f t="shared" si="46"/>
        <v>200</v>
      </c>
      <c r="E276" s="65" t="str">
        <f t="shared" si="47"/>
        <v>08</v>
      </c>
      <c r="F276" s="64">
        <v>1180</v>
      </c>
      <c r="G276" s="65">
        <f t="shared" si="48"/>
        <v>1896</v>
      </c>
      <c r="H276" s="81">
        <v>24229</v>
      </c>
      <c r="I276" s="82">
        <v>27060</v>
      </c>
    </row>
    <row r="277" spans="1:9" x14ac:dyDescent="0.25">
      <c r="A277" s="23" t="s">
        <v>729</v>
      </c>
      <c r="B277" s="23" t="str">
        <f t="shared" si="40"/>
        <v>Настенный конвектор Gekon Level U/1HE H40 L210 W08 RAL9016</v>
      </c>
      <c r="C277" s="28" t="str">
        <f t="shared" si="45"/>
        <v>40</v>
      </c>
      <c r="D277" s="24" t="str">
        <f t="shared" si="46"/>
        <v>210</v>
      </c>
      <c r="E277" s="25" t="str">
        <f t="shared" si="47"/>
        <v>08</v>
      </c>
      <c r="F277" s="28">
        <v>1241</v>
      </c>
      <c r="G277" s="25">
        <f t="shared" si="48"/>
        <v>1994</v>
      </c>
      <c r="H277" s="79">
        <v>25386</v>
      </c>
      <c r="I277" s="80">
        <v>28347</v>
      </c>
    </row>
    <row r="278" spans="1:9" x14ac:dyDescent="0.25">
      <c r="A278" s="70" t="s">
        <v>730</v>
      </c>
      <c r="B278" s="70" t="str">
        <f t="shared" si="40"/>
        <v>Настенный конвектор Gekon Level U/1HE H40 L220 W08 RAL9016</v>
      </c>
      <c r="C278" s="64" t="str">
        <f t="shared" si="45"/>
        <v>40</v>
      </c>
      <c r="D278" s="60" t="str">
        <f t="shared" si="46"/>
        <v>220</v>
      </c>
      <c r="E278" s="65" t="str">
        <f t="shared" si="47"/>
        <v>08</v>
      </c>
      <c r="F278" s="64">
        <v>1302</v>
      </c>
      <c r="G278" s="65">
        <f t="shared" si="48"/>
        <v>2092</v>
      </c>
      <c r="H278" s="81">
        <v>26424</v>
      </c>
      <c r="I278" s="82">
        <v>29504</v>
      </c>
    </row>
    <row r="279" spans="1:9" x14ac:dyDescent="0.25">
      <c r="A279" s="23" t="s">
        <v>731</v>
      </c>
      <c r="B279" s="23" t="str">
        <f t="shared" si="40"/>
        <v>Настенный конвектор Gekon Level U/1HE H40 L230 W08 RAL9016</v>
      </c>
      <c r="C279" s="28" t="str">
        <f t="shared" si="45"/>
        <v>40</v>
      </c>
      <c r="D279" s="24" t="str">
        <f t="shared" si="46"/>
        <v>230</v>
      </c>
      <c r="E279" s="25" t="str">
        <f t="shared" si="47"/>
        <v>08</v>
      </c>
      <c r="F279" s="28">
        <v>1363</v>
      </c>
      <c r="G279" s="25">
        <f t="shared" si="48"/>
        <v>2190</v>
      </c>
      <c r="H279" s="79">
        <v>27463</v>
      </c>
      <c r="I279" s="80">
        <v>30661</v>
      </c>
    </row>
    <row r="280" spans="1:9" ht="15.75" thickBot="1" x14ac:dyDescent="0.3">
      <c r="A280" s="71" t="s">
        <v>732</v>
      </c>
      <c r="B280" s="71" t="str">
        <f t="shared" si="40"/>
        <v>Настенный конвектор Gekon Level U/1HE H40 L240 W08 RAL9016</v>
      </c>
      <c r="C280" s="66" t="str">
        <f t="shared" si="45"/>
        <v>40</v>
      </c>
      <c r="D280" s="67" t="str">
        <f t="shared" si="46"/>
        <v>240</v>
      </c>
      <c r="E280" s="68" t="str">
        <f t="shared" si="47"/>
        <v>08</v>
      </c>
      <c r="F280" s="66">
        <v>1424</v>
      </c>
      <c r="G280" s="68">
        <f t="shared" si="48"/>
        <v>2288</v>
      </c>
      <c r="H280" s="83">
        <v>28523</v>
      </c>
      <c r="I280" s="84">
        <v>31841</v>
      </c>
    </row>
    <row r="281" spans="1:9" x14ac:dyDescent="0.25">
      <c r="A281" s="69" t="s">
        <v>733</v>
      </c>
      <c r="B281" s="69" t="str">
        <f t="shared" si="40"/>
        <v>Настенный конвектор Gekon Level U/1HE H40 L040 W13 RAL9016</v>
      </c>
      <c r="C281" s="61" t="str">
        <f>MID($A281,8,2)</f>
        <v>40</v>
      </c>
      <c r="D281" s="62" t="str">
        <f>MID($A281,10,3)</f>
        <v>040</v>
      </c>
      <c r="E281" s="63" t="str">
        <f>MID($A281,13,2)</f>
        <v>13</v>
      </c>
      <c r="F281" s="61">
        <v>429</v>
      </c>
      <c r="G281" s="63">
        <f>ROUND(F281*((($G$1+$G$2)/2-$G$3)/50)^1.41,0)</f>
        <v>689</v>
      </c>
      <c r="H281" s="74">
        <v>12022</v>
      </c>
      <c r="I281" s="76">
        <v>13297</v>
      </c>
    </row>
    <row r="282" spans="1:9" x14ac:dyDescent="0.25">
      <c r="A282" s="23" t="s">
        <v>734</v>
      </c>
      <c r="B282" s="23" t="str">
        <f t="shared" si="40"/>
        <v>Настенный конвектор Gekon Level U/1HE H40 L050 W13 RAL9016</v>
      </c>
      <c r="C282" s="28" t="str">
        <f t="shared" ref="C282:C301" si="49">MID($A282,8,2)</f>
        <v>40</v>
      </c>
      <c r="D282" s="24" t="str">
        <f t="shared" ref="D282:D301" si="50">MID($A282,10,3)</f>
        <v>050</v>
      </c>
      <c r="E282" s="25" t="str">
        <f t="shared" ref="E282:E301" si="51">MID($A282,13,2)</f>
        <v>13</v>
      </c>
      <c r="F282" s="28">
        <v>527</v>
      </c>
      <c r="G282" s="25">
        <f t="shared" ref="G282:G301" si="52">ROUND(F282*((($G$1+$G$2)/2-$G$3)/50)^1.41,0)</f>
        <v>847</v>
      </c>
      <c r="H282" s="79">
        <v>13722</v>
      </c>
      <c r="I282" s="80">
        <v>15166</v>
      </c>
    </row>
    <row r="283" spans="1:9" x14ac:dyDescent="0.25">
      <c r="A283" s="70" t="s">
        <v>735</v>
      </c>
      <c r="B283" s="70" t="str">
        <f t="shared" si="40"/>
        <v>Настенный конвектор Gekon Level U/1HE H40 L060 W13 RAL9016</v>
      </c>
      <c r="C283" s="64" t="str">
        <f t="shared" si="49"/>
        <v>40</v>
      </c>
      <c r="D283" s="60" t="str">
        <f t="shared" si="50"/>
        <v>060</v>
      </c>
      <c r="E283" s="65" t="str">
        <f t="shared" si="51"/>
        <v>13</v>
      </c>
      <c r="F283" s="64">
        <v>625</v>
      </c>
      <c r="G283" s="65">
        <f t="shared" si="52"/>
        <v>1004</v>
      </c>
      <c r="H283" s="81">
        <v>15531</v>
      </c>
      <c r="I283" s="82">
        <v>17154</v>
      </c>
    </row>
    <row r="284" spans="1:9" x14ac:dyDescent="0.25">
      <c r="A284" s="23" t="s">
        <v>736</v>
      </c>
      <c r="B284" s="23" t="str">
        <f t="shared" si="40"/>
        <v>Настенный конвектор Gekon Level U/1HE H40 L070 W13 RAL9016</v>
      </c>
      <c r="C284" s="28" t="str">
        <f t="shared" si="49"/>
        <v>40</v>
      </c>
      <c r="D284" s="24" t="str">
        <f t="shared" si="50"/>
        <v>070</v>
      </c>
      <c r="E284" s="25" t="str">
        <f t="shared" si="51"/>
        <v>13</v>
      </c>
      <c r="F284" s="28">
        <v>723</v>
      </c>
      <c r="G284" s="25">
        <f t="shared" si="52"/>
        <v>1162</v>
      </c>
      <c r="H284" s="79">
        <v>17269</v>
      </c>
      <c r="I284" s="80">
        <v>19063</v>
      </c>
    </row>
    <row r="285" spans="1:9" x14ac:dyDescent="0.25">
      <c r="A285" s="70" t="s">
        <v>737</v>
      </c>
      <c r="B285" s="70" t="str">
        <f t="shared" ref="B285:B348" si="53">"Настенный конвектор Gekon Level "&amp;MID(A285,3,1)&amp;"/"&amp;MID(A285,16,3)&amp;" H"&amp;MID(A285,8,2)&amp;" L"&amp;MID(A285,10,3)&amp;" W"&amp;MID(A285,13,2)&amp;" "&amp;RIGHT(A285,7)</f>
        <v>Настенный конвектор Gekon Level U/1HE H40 L080 W13 RAL9016</v>
      </c>
      <c r="C285" s="64" t="str">
        <f t="shared" si="49"/>
        <v>40</v>
      </c>
      <c r="D285" s="60" t="str">
        <f t="shared" si="50"/>
        <v>080</v>
      </c>
      <c r="E285" s="65" t="str">
        <f t="shared" si="51"/>
        <v>13</v>
      </c>
      <c r="F285" s="64">
        <v>821</v>
      </c>
      <c r="G285" s="65">
        <f t="shared" si="52"/>
        <v>1319</v>
      </c>
      <c r="H285" s="81">
        <v>18972</v>
      </c>
      <c r="I285" s="82">
        <v>20935</v>
      </c>
    </row>
    <row r="286" spans="1:9" x14ac:dyDescent="0.25">
      <c r="A286" s="23" t="s">
        <v>738</v>
      </c>
      <c r="B286" s="23" t="str">
        <f t="shared" si="53"/>
        <v>Настенный конвектор Gekon Level U/1HE H40 L090 W13 RAL9016</v>
      </c>
      <c r="C286" s="28" t="str">
        <f t="shared" si="49"/>
        <v>40</v>
      </c>
      <c r="D286" s="24" t="str">
        <f t="shared" si="50"/>
        <v>090</v>
      </c>
      <c r="E286" s="25" t="str">
        <f t="shared" si="51"/>
        <v>13</v>
      </c>
      <c r="F286" s="28">
        <v>919</v>
      </c>
      <c r="G286" s="25">
        <f t="shared" si="52"/>
        <v>1477</v>
      </c>
      <c r="H286" s="79">
        <v>20672</v>
      </c>
      <c r="I286" s="80">
        <v>22804</v>
      </c>
    </row>
    <row r="287" spans="1:9" x14ac:dyDescent="0.25">
      <c r="A287" s="70" t="s">
        <v>739</v>
      </c>
      <c r="B287" s="70" t="str">
        <f t="shared" si="53"/>
        <v>Настенный конвектор Gekon Level U/1HE H40 L100 W13 RAL9016</v>
      </c>
      <c r="C287" s="64" t="str">
        <f t="shared" si="49"/>
        <v>40</v>
      </c>
      <c r="D287" s="60" t="str">
        <f t="shared" si="50"/>
        <v>100</v>
      </c>
      <c r="E287" s="65" t="str">
        <f t="shared" si="51"/>
        <v>13</v>
      </c>
      <c r="F287" s="64">
        <v>1017</v>
      </c>
      <c r="G287" s="65">
        <f t="shared" si="52"/>
        <v>1634</v>
      </c>
      <c r="H287" s="81">
        <v>22410</v>
      </c>
      <c r="I287" s="82">
        <v>24713</v>
      </c>
    </row>
    <row r="288" spans="1:9" x14ac:dyDescent="0.25">
      <c r="A288" s="23" t="s">
        <v>740</v>
      </c>
      <c r="B288" s="23" t="str">
        <f t="shared" si="53"/>
        <v>Настенный конвектор Gekon Level U/1HE H40 L110 W13 RAL9016</v>
      </c>
      <c r="C288" s="28" t="str">
        <f t="shared" si="49"/>
        <v>40</v>
      </c>
      <c r="D288" s="24" t="str">
        <f t="shared" si="50"/>
        <v>110</v>
      </c>
      <c r="E288" s="25" t="str">
        <f t="shared" si="51"/>
        <v>13</v>
      </c>
      <c r="F288" s="28">
        <v>1120</v>
      </c>
      <c r="G288" s="25">
        <f t="shared" si="52"/>
        <v>1800</v>
      </c>
      <c r="H288" s="79">
        <v>24219</v>
      </c>
      <c r="I288" s="80">
        <v>26702</v>
      </c>
    </row>
    <row r="289" spans="1:9" x14ac:dyDescent="0.25">
      <c r="A289" s="70" t="s">
        <v>741</v>
      </c>
      <c r="B289" s="70" t="str">
        <f t="shared" si="53"/>
        <v>Настенный конвектор Gekon Level U/1HE H40 L120 W13 RAL9016</v>
      </c>
      <c r="C289" s="64" t="str">
        <f t="shared" si="49"/>
        <v>40</v>
      </c>
      <c r="D289" s="60" t="str">
        <f t="shared" si="50"/>
        <v>120</v>
      </c>
      <c r="E289" s="65" t="str">
        <f t="shared" si="51"/>
        <v>13</v>
      </c>
      <c r="F289" s="64">
        <v>1223</v>
      </c>
      <c r="G289" s="65">
        <f t="shared" si="52"/>
        <v>1965</v>
      </c>
      <c r="H289" s="81">
        <v>25922</v>
      </c>
      <c r="I289" s="82">
        <v>28574</v>
      </c>
    </row>
    <row r="290" spans="1:9" x14ac:dyDescent="0.25">
      <c r="A290" s="23" t="s">
        <v>742</v>
      </c>
      <c r="B290" s="23" t="str">
        <f t="shared" si="53"/>
        <v>Настенный конвектор Gekon Level U/1HE H40 L130 W13 RAL9016</v>
      </c>
      <c r="C290" s="28" t="str">
        <f t="shared" si="49"/>
        <v>40</v>
      </c>
      <c r="D290" s="24" t="str">
        <f t="shared" si="50"/>
        <v>130</v>
      </c>
      <c r="E290" s="25" t="str">
        <f t="shared" si="51"/>
        <v>13</v>
      </c>
      <c r="F290" s="28">
        <v>1326</v>
      </c>
      <c r="G290" s="25">
        <f t="shared" si="52"/>
        <v>2131</v>
      </c>
      <c r="H290" s="79">
        <v>27623</v>
      </c>
      <c r="I290" s="80">
        <v>30443</v>
      </c>
    </row>
    <row r="291" spans="1:9" x14ac:dyDescent="0.25">
      <c r="A291" s="70" t="s">
        <v>743</v>
      </c>
      <c r="B291" s="70" t="str">
        <f t="shared" si="53"/>
        <v>Настенный конвектор Gekon Level U/1HE H40 L140 W13 RAL9016</v>
      </c>
      <c r="C291" s="64" t="str">
        <f t="shared" si="49"/>
        <v>40</v>
      </c>
      <c r="D291" s="60" t="str">
        <f t="shared" si="50"/>
        <v>140</v>
      </c>
      <c r="E291" s="65" t="str">
        <f t="shared" si="51"/>
        <v>13</v>
      </c>
      <c r="F291" s="64">
        <v>1429</v>
      </c>
      <c r="G291" s="65">
        <f t="shared" si="52"/>
        <v>2297</v>
      </c>
      <c r="H291" s="81">
        <v>29360</v>
      </c>
      <c r="I291" s="82">
        <v>32352</v>
      </c>
    </row>
    <row r="292" spans="1:9" x14ac:dyDescent="0.25">
      <c r="A292" s="23" t="s">
        <v>744</v>
      </c>
      <c r="B292" s="23" t="str">
        <f t="shared" si="53"/>
        <v>Настенный конвектор Gekon Level U/1HE H40 L150 W13 RAL9016</v>
      </c>
      <c r="C292" s="28" t="str">
        <f t="shared" si="49"/>
        <v>40</v>
      </c>
      <c r="D292" s="24" t="str">
        <f t="shared" si="50"/>
        <v>150</v>
      </c>
      <c r="E292" s="25" t="str">
        <f t="shared" si="51"/>
        <v>13</v>
      </c>
      <c r="F292" s="28">
        <v>1532</v>
      </c>
      <c r="G292" s="25">
        <f t="shared" si="52"/>
        <v>2462</v>
      </c>
      <c r="H292" s="79">
        <v>31060</v>
      </c>
      <c r="I292" s="80">
        <v>34221</v>
      </c>
    </row>
    <row r="293" spans="1:9" x14ac:dyDescent="0.25">
      <c r="A293" s="70" t="s">
        <v>745</v>
      </c>
      <c r="B293" s="70" t="str">
        <f t="shared" si="53"/>
        <v>Настенный конвектор Gekon Level U/1HE H40 L160 W13 RAL9016</v>
      </c>
      <c r="C293" s="64" t="str">
        <f t="shared" si="49"/>
        <v>40</v>
      </c>
      <c r="D293" s="60" t="str">
        <f t="shared" si="50"/>
        <v>160</v>
      </c>
      <c r="E293" s="65" t="str">
        <f t="shared" si="51"/>
        <v>13</v>
      </c>
      <c r="F293" s="64">
        <v>1635</v>
      </c>
      <c r="G293" s="65">
        <f t="shared" si="52"/>
        <v>2628</v>
      </c>
      <c r="H293" s="81">
        <v>32872</v>
      </c>
      <c r="I293" s="82">
        <v>36212</v>
      </c>
    </row>
    <row r="294" spans="1:9" x14ac:dyDescent="0.25">
      <c r="A294" s="23" t="s">
        <v>746</v>
      </c>
      <c r="B294" s="23" t="str">
        <f t="shared" si="53"/>
        <v>Настенный конвектор Gekon Level U/1HE H40 L170 W13 RAL9016</v>
      </c>
      <c r="C294" s="28" t="str">
        <f t="shared" si="49"/>
        <v>40</v>
      </c>
      <c r="D294" s="24" t="str">
        <f t="shared" si="50"/>
        <v>170</v>
      </c>
      <c r="E294" s="25" t="str">
        <f t="shared" si="51"/>
        <v>13</v>
      </c>
      <c r="F294" s="28">
        <v>1738</v>
      </c>
      <c r="G294" s="25">
        <f t="shared" si="52"/>
        <v>2793</v>
      </c>
      <c r="H294" s="79">
        <v>34610</v>
      </c>
      <c r="I294" s="80">
        <v>38122</v>
      </c>
    </row>
    <row r="295" spans="1:9" x14ac:dyDescent="0.25">
      <c r="A295" s="70" t="s">
        <v>747</v>
      </c>
      <c r="B295" s="70" t="str">
        <f t="shared" si="53"/>
        <v>Настенный конвектор Gekon Level U/1HE H40 L180 W13 RAL9016</v>
      </c>
      <c r="C295" s="64" t="str">
        <f t="shared" si="49"/>
        <v>40</v>
      </c>
      <c r="D295" s="60" t="str">
        <f t="shared" si="50"/>
        <v>180</v>
      </c>
      <c r="E295" s="65" t="str">
        <f t="shared" si="51"/>
        <v>13</v>
      </c>
      <c r="F295" s="64">
        <v>1841</v>
      </c>
      <c r="G295" s="65">
        <f t="shared" si="52"/>
        <v>2959</v>
      </c>
      <c r="H295" s="81">
        <v>36310</v>
      </c>
      <c r="I295" s="82">
        <v>39990</v>
      </c>
    </row>
    <row r="296" spans="1:9" x14ac:dyDescent="0.25">
      <c r="A296" s="23" t="s">
        <v>748</v>
      </c>
      <c r="B296" s="23" t="str">
        <f t="shared" si="53"/>
        <v>Настенный конвектор Gekon Level U/1HE H40 L190 W13 RAL9016</v>
      </c>
      <c r="C296" s="28" t="str">
        <f t="shared" si="49"/>
        <v>40</v>
      </c>
      <c r="D296" s="24" t="str">
        <f t="shared" si="50"/>
        <v>190</v>
      </c>
      <c r="E296" s="25" t="str">
        <f t="shared" si="51"/>
        <v>13</v>
      </c>
      <c r="F296" s="28">
        <v>1944</v>
      </c>
      <c r="G296" s="25">
        <f t="shared" si="52"/>
        <v>3124</v>
      </c>
      <c r="H296" s="79">
        <v>38312</v>
      </c>
      <c r="I296" s="80">
        <v>42205</v>
      </c>
    </row>
    <row r="297" spans="1:9" x14ac:dyDescent="0.25">
      <c r="A297" s="70" t="s">
        <v>749</v>
      </c>
      <c r="B297" s="70" t="str">
        <f t="shared" si="53"/>
        <v>Настенный конвектор Gekon Level U/1HE H40 L200 W13 RAL9016</v>
      </c>
      <c r="C297" s="64" t="str">
        <f t="shared" si="49"/>
        <v>40</v>
      </c>
      <c r="D297" s="60" t="str">
        <f t="shared" si="50"/>
        <v>200</v>
      </c>
      <c r="E297" s="65" t="str">
        <f t="shared" si="51"/>
        <v>13</v>
      </c>
      <c r="F297" s="64">
        <v>2047</v>
      </c>
      <c r="G297" s="65">
        <f t="shared" si="52"/>
        <v>3290</v>
      </c>
      <c r="H297" s="81">
        <v>40044</v>
      </c>
      <c r="I297" s="82">
        <v>44108</v>
      </c>
    </row>
    <row r="298" spans="1:9" x14ac:dyDescent="0.25">
      <c r="A298" s="23" t="s">
        <v>750</v>
      </c>
      <c r="B298" s="23" t="str">
        <f t="shared" si="53"/>
        <v>Настенный конвектор Gekon Level U/1HE H40 L210 W13 RAL9016</v>
      </c>
      <c r="C298" s="28" t="str">
        <f t="shared" si="49"/>
        <v>40</v>
      </c>
      <c r="D298" s="24" t="str">
        <f t="shared" si="50"/>
        <v>210</v>
      </c>
      <c r="E298" s="25" t="str">
        <f t="shared" si="51"/>
        <v>13</v>
      </c>
      <c r="F298" s="28">
        <v>2150</v>
      </c>
      <c r="G298" s="25">
        <f t="shared" si="52"/>
        <v>3455</v>
      </c>
      <c r="H298" s="79">
        <v>41890</v>
      </c>
      <c r="I298" s="80">
        <v>46136</v>
      </c>
    </row>
    <row r="299" spans="1:9" x14ac:dyDescent="0.25">
      <c r="A299" s="70" t="s">
        <v>751</v>
      </c>
      <c r="B299" s="70" t="str">
        <f t="shared" si="53"/>
        <v>Настенный конвектор Gekon Level U/1HE H40 L220 W13 RAL9016</v>
      </c>
      <c r="C299" s="64" t="str">
        <f t="shared" si="49"/>
        <v>40</v>
      </c>
      <c r="D299" s="60" t="str">
        <f t="shared" si="50"/>
        <v>220</v>
      </c>
      <c r="E299" s="65" t="str">
        <f t="shared" si="51"/>
        <v>13</v>
      </c>
      <c r="F299" s="64">
        <v>2253</v>
      </c>
      <c r="G299" s="65">
        <f t="shared" si="52"/>
        <v>3621</v>
      </c>
      <c r="H299" s="81">
        <v>43590</v>
      </c>
      <c r="I299" s="82">
        <v>48005</v>
      </c>
    </row>
    <row r="300" spans="1:9" x14ac:dyDescent="0.25">
      <c r="A300" s="23" t="s">
        <v>752</v>
      </c>
      <c r="B300" s="23" t="str">
        <f t="shared" si="53"/>
        <v>Настенный конвектор Gekon Level U/1HE H40 L230 W13 RAL9016</v>
      </c>
      <c r="C300" s="28" t="str">
        <f t="shared" si="49"/>
        <v>40</v>
      </c>
      <c r="D300" s="24" t="str">
        <f t="shared" si="50"/>
        <v>230</v>
      </c>
      <c r="E300" s="25" t="str">
        <f t="shared" si="51"/>
        <v>13</v>
      </c>
      <c r="F300" s="28">
        <v>2356</v>
      </c>
      <c r="G300" s="25">
        <f t="shared" si="52"/>
        <v>3786</v>
      </c>
      <c r="H300" s="79">
        <v>45290</v>
      </c>
      <c r="I300" s="80">
        <v>49874</v>
      </c>
    </row>
    <row r="301" spans="1:9" ht="15.75" thickBot="1" x14ac:dyDescent="0.3">
      <c r="A301" s="71" t="s">
        <v>753</v>
      </c>
      <c r="B301" s="71" t="str">
        <f t="shared" si="53"/>
        <v>Настенный конвектор Gekon Level U/1HE H40 L240 W13 RAL9016</v>
      </c>
      <c r="C301" s="66" t="str">
        <f t="shared" si="49"/>
        <v>40</v>
      </c>
      <c r="D301" s="67" t="str">
        <f t="shared" si="50"/>
        <v>240</v>
      </c>
      <c r="E301" s="68" t="str">
        <f t="shared" si="51"/>
        <v>13</v>
      </c>
      <c r="F301" s="66">
        <v>2459</v>
      </c>
      <c r="G301" s="68">
        <f t="shared" si="52"/>
        <v>3952</v>
      </c>
      <c r="H301" s="83">
        <v>47031</v>
      </c>
      <c r="I301" s="84">
        <v>51786</v>
      </c>
    </row>
    <row r="302" spans="1:9" x14ac:dyDescent="0.25">
      <c r="A302" s="69" t="s">
        <v>754</v>
      </c>
      <c r="B302" s="69" t="str">
        <f t="shared" si="53"/>
        <v>Настенный конвектор Gekon Level U/1HE H40 L040 W18 RAL9016</v>
      </c>
      <c r="C302" s="61" t="str">
        <f>MID($A302,8,2)</f>
        <v>40</v>
      </c>
      <c r="D302" s="62" t="str">
        <f>MID($A302,10,3)</f>
        <v>040</v>
      </c>
      <c r="E302" s="63" t="str">
        <f>MID($A302,13,2)</f>
        <v>18</v>
      </c>
      <c r="F302" s="61">
        <v>677</v>
      </c>
      <c r="G302" s="63">
        <f>ROUND(F302*((($G$1+$G$2)/2-$G$3)/50)^1.41,0)</f>
        <v>1088</v>
      </c>
      <c r="H302" s="74">
        <v>16115</v>
      </c>
      <c r="I302" s="76">
        <v>17735</v>
      </c>
    </row>
    <row r="303" spans="1:9" x14ac:dyDescent="0.25">
      <c r="A303" s="23" t="s">
        <v>755</v>
      </c>
      <c r="B303" s="23" t="str">
        <f t="shared" si="53"/>
        <v>Настенный конвектор Gekon Level U/1HE H40 L050 W18 RAL9016</v>
      </c>
      <c r="C303" s="28" t="str">
        <f t="shared" ref="C303:C322" si="54">MID($A303,8,2)</f>
        <v>40</v>
      </c>
      <c r="D303" s="24" t="str">
        <f t="shared" ref="D303:D322" si="55">MID($A303,10,3)</f>
        <v>050</v>
      </c>
      <c r="E303" s="25" t="str">
        <f t="shared" ref="E303:E322" si="56">MID($A303,13,2)</f>
        <v>18</v>
      </c>
      <c r="F303" s="28">
        <v>833</v>
      </c>
      <c r="G303" s="25">
        <f t="shared" ref="G303:G322" si="57">ROUND(F303*((($G$1+$G$2)/2-$G$3)/50)^1.41,0)</f>
        <v>1339</v>
      </c>
      <c r="H303" s="79">
        <v>18657</v>
      </c>
      <c r="I303" s="80">
        <v>20508</v>
      </c>
    </row>
    <row r="304" spans="1:9" x14ac:dyDescent="0.25">
      <c r="A304" s="70" t="s">
        <v>756</v>
      </c>
      <c r="B304" s="70" t="str">
        <f t="shared" si="53"/>
        <v>Настенный конвектор Gekon Level U/1HE H40 L060 W18 RAL9016</v>
      </c>
      <c r="C304" s="64" t="str">
        <f t="shared" si="54"/>
        <v>40</v>
      </c>
      <c r="D304" s="60" t="str">
        <f t="shared" si="55"/>
        <v>060</v>
      </c>
      <c r="E304" s="65" t="str">
        <f t="shared" si="56"/>
        <v>18</v>
      </c>
      <c r="F304" s="64">
        <v>989</v>
      </c>
      <c r="G304" s="65">
        <f t="shared" si="57"/>
        <v>1589</v>
      </c>
      <c r="H304" s="81">
        <v>21316</v>
      </c>
      <c r="I304" s="82">
        <v>23411</v>
      </c>
    </row>
    <row r="305" spans="1:9" x14ac:dyDescent="0.25">
      <c r="A305" s="23" t="s">
        <v>757</v>
      </c>
      <c r="B305" s="23" t="str">
        <f t="shared" si="53"/>
        <v>Настенный конвектор Gekon Level U/1HE H40 L070 W18 RAL9016</v>
      </c>
      <c r="C305" s="28" t="str">
        <f t="shared" si="54"/>
        <v>40</v>
      </c>
      <c r="D305" s="24" t="str">
        <f t="shared" si="55"/>
        <v>070</v>
      </c>
      <c r="E305" s="25" t="str">
        <f t="shared" si="56"/>
        <v>18</v>
      </c>
      <c r="F305" s="28">
        <v>1145</v>
      </c>
      <c r="G305" s="25">
        <f t="shared" si="57"/>
        <v>1840</v>
      </c>
      <c r="H305" s="79">
        <v>23927</v>
      </c>
      <c r="I305" s="80">
        <v>26258</v>
      </c>
    </row>
    <row r="306" spans="1:9" x14ac:dyDescent="0.25">
      <c r="A306" s="70" t="s">
        <v>758</v>
      </c>
      <c r="B306" s="70" t="str">
        <f t="shared" si="53"/>
        <v>Настенный конвектор Gekon Level U/1HE H40 L080 W18 RAL9016</v>
      </c>
      <c r="C306" s="64" t="str">
        <f t="shared" si="54"/>
        <v>40</v>
      </c>
      <c r="D306" s="60" t="str">
        <f t="shared" si="55"/>
        <v>080</v>
      </c>
      <c r="E306" s="65" t="str">
        <f t="shared" si="56"/>
        <v>18</v>
      </c>
      <c r="F306" s="64">
        <v>1301</v>
      </c>
      <c r="G306" s="65">
        <f t="shared" si="57"/>
        <v>2091</v>
      </c>
      <c r="H306" s="81">
        <v>26472</v>
      </c>
      <c r="I306" s="82">
        <v>29035</v>
      </c>
    </row>
    <row r="307" spans="1:9" x14ac:dyDescent="0.25">
      <c r="A307" s="23" t="s">
        <v>759</v>
      </c>
      <c r="B307" s="23" t="str">
        <f t="shared" si="53"/>
        <v>Настенный конвектор Gekon Level U/1HE H40 L090 W18 RAL9016</v>
      </c>
      <c r="C307" s="28" t="str">
        <f t="shared" si="54"/>
        <v>40</v>
      </c>
      <c r="D307" s="24" t="str">
        <f t="shared" si="55"/>
        <v>090</v>
      </c>
      <c r="E307" s="25" t="str">
        <f t="shared" si="56"/>
        <v>18</v>
      </c>
      <c r="F307" s="28">
        <v>1457</v>
      </c>
      <c r="G307" s="25">
        <f t="shared" si="57"/>
        <v>2342</v>
      </c>
      <c r="H307" s="79">
        <v>29014</v>
      </c>
      <c r="I307" s="80">
        <v>31808</v>
      </c>
    </row>
    <row r="308" spans="1:9" x14ac:dyDescent="0.25">
      <c r="A308" s="70" t="s">
        <v>760</v>
      </c>
      <c r="B308" s="70" t="str">
        <f t="shared" si="53"/>
        <v>Настенный конвектор Gekon Level U/1HE H40 L100 W18 RAL9016</v>
      </c>
      <c r="C308" s="64" t="str">
        <f t="shared" si="54"/>
        <v>40</v>
      </c>
      <c r="D308" s="60" t="str">
        <f t="shared" si="55"/>
        <v>100</v>
      </c>
      <c r="E308" s="65" t="str">
        <f t="shared" si="56"/>
        <v>18</v>
      </c>
      <c r="F308" s="64">
        <v>1613</v>
      </c>
      <c r="G308" s="65">
        <f t="shared" si="57"/>
        <v>2592</v>
      </c>
      <c r="H308" s="81">
        <v>31624</v>
      </c>
      <c r="I308" s="82">
        <v>34655</v>
      </c>
    </row>
    <row r="309" spans="1:9" x14ac:dyDescent="0.25">
      <c r="A309" s="23" t="s">
        <v>761</v>
      </c>
      <c r="B309" s="23" t="str">
        <f t="shared" si="53"/>
        <v>Настенный конвектор Gekon Level U/1HE H40 L110 W18 RAL9016</v>
      </c>
      <c r="C309" s="28" t="str">
        <f t="shared" si="54"/>
        <v>40</v>
      </c>
      <c r="D309" s="24" t="str">
        <f t="shared" si="55"/>
        <v>110</v>
      </c>
      <c r="E309" s="25" t="str">
        <f t="shared" si="56"/>
        <v>18</v>
      </c>
      <c r="F309" s="28">
        <v>1774</v>
      </c>
      <c r="G309" s="25">
        <f t="shared" si="57"/>
        <v>2851</v>
      </c>
      <c r="H309" s="79">
        <v>34283</v>
      </c>
      <c r="I309" s="80">
        <v>37557</v>
      </c>
    </row>
    <row r="310" spans="1:9" x14ac:dyDescent="0.25">
      <c r="A310" s="70" t="s">
        <v>762</v>
      </c>
      <c r="B310" s="70" t="str">
        <f t="shared" si="53"/>
        <v>Настенный конвектор Gekon Level U/1HE H40 L120 W18 RAL9016</v>
      </c>
      <c r="C310" s="64" t="str">
        <f t="shared" si="54"/>
        <v>40</v>
      </c>
      <c r="D310" s="60" t="str">
        <f t="shared" si="55"/>
        <v>120</v>
      </c>
      <c r="E310" s="65" t="str">
        <f t="shared" si="56"/>
        <v>18</v>
      </c>
      <c r="F310" s="64">
        <v>1935</v>
      </c>
      <c r="G310" s="65">
        <f t="shared" si="57"/>
        <v>3110</v>
      </c>
      <c r="H310" s="81">
        <v>36828</v>
      </c>
      <c r="I310" s="82">
        <v>40334</v>
      </c>
    </row>
    <row r="311" spans="1:9" x14ac:dyDescent="0.25">
      <c r="A311" s="23" t="s">
        <v>763</v>
      </c>
      <c r="B311" s="23" t="str">
        <f t="shared" si="53"/>
        <v>Настенный конвектор Gekon Level U/1HE H40 L130 W18 RAL9016</v>
      </c>
      <c r="C311" s="28" t="str">
        <f t="shared" si="54"/>
        <v>40</v>
      </c>
      <c r="D311" s="24" t="str">
        <f t="shared" si="55"/>
        <v>130</v>
      </c>
      <c r="E311" s="25" t="str">
        <f t="shared" si="56"/>
        <v>18</v>
      </c>
      <c r="F311" s="28">
        <v>2096</v>
      </c>
      <c r="G311" s="25">
        <f t="shared" si="57"/>
        <v>3368</v>
      </c>
      <c r="H311" s="79">
        <v>39370</v>
      </c>
      <c r="I311" s="80">
        <v>43107</v>
      </c>
    </row>
    <row r="312" spans="1:9" x14ac:dyDescent="0.25">
      <c r="A312" s="70" t="s">
        <v>764</v>
      </c>
      <c r="B312" s="70" t="str">
        <f t="shared" si="53"/>
        <v>Настенный конвектор Gekon Level U/1HE H40 L140 W18 RAL9016</v>
      </c>
      <c r="C312" s="64" t="str">
        <f t="shared" si="54"/>
        <v>40</v>
      </c>
      <c r="D312" s="60" t="str">
        <f t="shared" si="55"/>
        <v>140</v>
      </c>
      <c r="E312" s="65" t="str">
        <f t="shared" si="56"/>
        <v>18</v>
      </c>
      <c r="F312" s="64">
        <v>2257</v>
      </c>
      <c r="G312" s="65">
        <f t="shared" si="57"/>
        <v>3627</v>
      </c>
      <c r="H312" s="81">
        <v>41981</v>
      </c>
      <c r="I312" s="82">
        <v>45954</v>
      </c>
    </row>
    <row r="313" spans="1:9" x14ac:dyDescent="0.25">
      <c r="A313" s="23" t="s">
        <v>765</v>
      </c>
      <c r="B313" s="23" t="str">
        <f t="shared" si="53"/>
        <v>Настенный конвектор Gekon Level U/1HE H40 L150 W18 RAL9016</v>
      </c>
      <c r="C313" s="28" t="str">
        <f t="shared" si="54"/>
        <v>40</v>
      </c>
      <c r="D313" s="24" t="str">
        <f t="shared" si="55"/>
        <v>150</v>
      </c>
      <c r="E313" s="25" t="str">
        <f t="shared" si="56"/>
        <v>18</v>
      </c>
      <c r="F313" s="28">
        <v>2418</v>
      </c>
      <c r="G313" s="25">
        <f t="shared" si="57"/>
        <v>3886</v>
      </c>
      <c r="H313" s="79">
        <v>44522</v>
      </c>
      <c r="I313" s="80">
        <v>48727</v>
      </c>
    </row>
    <row r="314" spans="1:9" x14ac:dyDescent="0.25">
      <c r="A314" s="70" t="s">
        <v>766</v>
      </c>
      <c r="B314" s="70" t="str">
        <f t="shared" si="53"/>
        <v>Настенный конвектор Gekon Level U/1HE H40 L160 W18 RAL9016</v>
      </c>
      <c r="C314" s="64" t="str">
        <f t="shared" si="54"/>
        <v>40</v>
      </c>
      <c r="D314" s="60" t="str">
        <f t="shared" si="55"/>
        <v>160</v>
      </c>
      <c r="E314" s="65" t="str">
        <f t="shared" si="56"/>
        <v>18</v>
      </c>
      <c r="F314" s="64">
        <v>2579</v>
      </c>
      <c r="G314" s="65">
        <f t="shared" si="57"/>
        <v>4145</v>
      </c>
      <c r="H314" s="81">
        <v>47185</v>
      </c>
      <c r="I314" s="82">
        <v>51634</v>
      </c>
    </row>
    <row r="315" spans="1:9" x14ac:dyDescent="0.25">
      <c r="A315" s="23" t="s">
        <v>767</v>
      </c>
      <c r="B315" s="23" t="str">
        <f t="shared" si="53"/>
        <v>Настенный конвектор Gekon Level U/1HE H40 L170 W18 RAL9016</v>
      </c>
      <c r="C315" s="28" t="str">
        <f t="shared" si="54"/>
        <v>40</v>
      </c>
      <c r="D315" s="24" t="str">
        <f t="shared" si="55"/>
        <v>170</v>
      </c>
      <c r="E315" s="25" t="str">
        <f t="shared" si="56"/>
        <v>18</v>
      </c>
      <c r="F315" s="28">
        <v>2740</v>
      </c>
      <c r="G315" s="25">
        <f t="shared" si="57"/>
        <v>4403</v>
      </c>
      <c r="H315" s="79">
        <v>49796</v>
      </c>
      <c r="I315" s="80">
        <v>54481</v>
      </c>
    </row>
    <row r="316" spans="1:9" x14ac:dyDescent="0.25">
      <c r="A316" s="70" t="s">
        <v>768</v>
      </c>
      <c r="B316" s="70" t="str">
        <f t="shared" si="53"/>
        <v>Настенный конвектор Gekon Level U/1HE H40 L180 W18 RAL9016</v>
      </c>
      <c r="C316" s="64" t="str">
        <f t="shared" si="54"/>
        <v>40</v>
      </c>
      <c r="D316" s="60" t="str">
        <f t="shared" si="55"/>
        <v>180</v>
      </c>
      <c r="E316" s="65" t="str">
        <f t="shared" si="56"/>
        <v>18</v>
      </c>
      <c r="F316" s="64">
        <v>2901</v>
      </c>
      <c r="G316" s="65">
        <f t="shared" si="57"/>
        <v>4662</v>
      </c>
      <c r="H316" s="81">
        <v>52337</v>
      </c>
      <c r="I316" s="82">
        <v>57254</v>
      </c>
    </row>
    <row r="317" spans="1:9" x14ac:dyDescent="0.25">
      <c r="A317" s="23" t="s">
        <v>769</v>
      </c>
      <c r="B317" s="23" t="str">
        <f t="shared" si="53"/>
        <v>Настенный конвектор Gekon Level U/1HE H40 L190 W18 RAL9016</v>
      </c>
      <c r="C317" s="28" t="str">
        <f t="shared" si="54"/>
        <v>40</v>
      </c>
      <c r="D317" s="24" t="str">
        <f t="shared" si="55"/>
        <v>190</v>
      </c>
      <c r="E317" s="25" t="str">
        <f t="shared" si="56"/>
        <v>18</v>
      </c>
      <c r="F317" s="28">
        <v>3062</v>
      </c>
      <c r="G317" s="25">
        <f t="shared" si="57"/>
        <v>4921</v>
      </c>
      <c r="H317" s="79">
        <v>55225</v>
      </c>
      <c r="I317" s="80">
        <v>60423</v>
      </c>
    </row>
    <row r="318" spans="1:9" x14ac:dyDescent="0.25">
      <c r="A318" s="70" t="s">
        <v>770</v>
      </c>
      <c r="B318" s="70" t="str">
        <f t="shared" si="53"/>
        <v>Настенный конвектор Gekon Level U/1HE H40 L200 W18 RAL9016</v>
      </c>
      <c r="C318" s="64" t="str">
        <f t="shared" si="54"/>
        <v>40</v>
      </c>
      <c r="D318" s="60" t="str">
        <f t="shared" si="55"/>
        <v>200</v>
      </c>
      <c r="E318" s="65" t="str">
        <f t="shared" si="56"/>
        <v>18</v>
      </c>
      <c r="F318" s="64">
        <v>3223</v>
      </c>
      <c r="G318" s="65">
        <f t="shared" si="57"/>
        <v>5180</v>
      </c>
      <c r="H318" s="81">
        <v>57812</v>
      </c>
      <c r="I318" s="82">
        <v>63245</v>
      </c>
    </row>
    <row r="319" spans="1:9" x14ac:dyDescent="0.25">
      <c r="A319" s="23" t="s">
        <v>771</v>
      </c>
      <c r="B319" s="23" t="str">
        <f t="shared" si="53"/>
        <v>Настенный конвектор Gekon Level U/1HE H40 L210 W18 RAL9016</v>
      </c>
      <c r="C319" s="28" t="str">
        <f t="shared" si="54"/>
        <v>40</v>
      </c>
      <c r="D319" s="24" t="str">
        <f t="shared" si="55"/>
        <v>210</v>
      </c>
      <c r="E319" s="25" t="str">
        <f t="shared" si="56"/>
        <v>18</v>
      </c>
      <c r="F319" s="28">
        <v>3384</v>
      </c>
      <c r="G319" s="25">
        <f t="shared" si="57"/>
        <v>5438</v>
      </c>
      <c r="H319" s="79">
        <v>60540</v>
      </c>
      <c r="I319" s="80">
        <v>66222</v>
      </c>
    </row>
    <row r="320" spans="1:9" x14ac:dyDescent="0.25">
      <c r="A320" s="70" t="s">
        <v>772</v>
      </c>
      <c r="B320" s="70" t="str">
        <f t="shared" si="53"/>
        <v>Настенный конвектор Gekon Level U/1HE H40 L220 W18 RAL9016</v>
      </c>
      <c r="C320" s="64" t="str">
        <f t="shared" si="54"/>
        <v>40</v>
      </c>
      <c r="D320" s="60" t="str">
        <f t="shared" si="55"/>
        <v>220</v>
      </c>
      <c r="E320" s="65" t="str">
        <f t="shared" si="56"/>
        <v>18</v>
      </c>
      <c r="F320" s="64">
        <v>3545</v>
      </c>
      <c r="G320" s="65">
        <f t="shared" si="57"/>
        <v>5697</v>
      </c>
      <c r="H320" s="81">
        <v>63082</v>
      </c>
      <c r="I320" s="82">
        <v>68995</v>
      </c>
    </row>
    <row r="321" spans="1:9" x14ac:dyDescent="0.25">
      <c r="A321" s="23" t="s">
        <v>773</v>
      </c>
      <c r="B321" s="23" t="str">
        <f t="shared" si="53"/>
        <v>Настенный конвектор Gekon Level U/1HE H40 L230 W18 RAL9016</v>
      </c>
      <c r="C321" s="28" t="str">
        <f t="shared" si="54"/>
        <v>40</v>
      </c>
      <c r="D321" s="24" t="str">
        <f t="shared" si="55"/>
        <v>230</v>
      </c>
      <c r="E321" s="25" t="str">
        <f t="shared" si="56"/>
        <v>18</v>
      </c>
      <c r="F321" s="28">
        <v>3706</v>
      </c>
      <c r="G321" s="25">
        <f t="shared" si="57"/>
        <v>5956</v>
      </c>
      <c r="H321" s="79">
        <v>65623</v>
      </c>
      <c r="I321" s="80">
        <v>71768</v>
      </c>
    </row>
    <row r="322" spans="1:9" ht="15.75" thickBot="1" x14ac:dyDescent="0.3">
      <c r="A322" s="71" t="s">
        <v>774</v>
      </c>
      <c r="B322" s="71" t="str">
        <f t="shared" si="53"/>
        <v>Настенный конвектор Gekon Level U/1HE H40 L240 W18 RAL9016</v>
      </c>
      <c r="C322" s="66" t="str">
        <f t="shared" si="54"/>
        <v>40</v>
      </c>
      <c r="D322" s="67" t="str">
        <f t="shared" si="55"/>
        <v>240</v>
      </c>
      <c r="E322" s="68" t="str">
        <f t="shared" si="56"/>
        <v>18</v>
      </c>
      <c r="F322" s="66">
        <v>3867</v>
      </c>
      <c r="G322" s="68">
        <f t="shared" si="57"/>
        <v>6215</v>
      </c>
      <c r="H322" s="83">
        <v>68238</v>
      </c>
      <c r="I322" s="84">
        <v>74619</v>
      </c>
    </row>
    <row r="323" spans="1:9" x14ac:dyDescent="0.25">
      <c r="A323" s="69" t="s">
        <v>775</v>
      </c>
      <c r="B323" s="69" t="str">
        <f t="shared" si="53"/>
        <v>Настенный конвектор Gekon Level U/1HE H40 L040 W23 RAL9016</v>
      </c>
      <c r="C323" s="61" t="str">
        <f>MID($A323,8,2)</f>
        <v>40</v>
      </c>
      <c r="D323" s="62" t="str">
        <f>MID($A323,10,3)</f>
        <v>040</v>
      </c>
      <c r="E323" s="63" t="str">
        <f>MID($A323,13,2)</f>
        <v>23</v>
      </c>
      <c r="F323" s="61">
        <v>911</v>
      </c>
      <c r="G323" s="63">
        <f>ROUND(F323*((($G$1+$G$2)/2-$G$3)/50)^1.41,0)</f>
        <v>1464</v>
      </c>
      <c r="H323" s="74">
        <v>20012</v>
      </c>
      <c r="I323" s="76">
        <v>21962</v>
      </c>
    </row>
    <row r="324" spans="1:9" x14ac:dyDescent="0.25">
      <c r="A324" s="23" t="s">
        <v>776</v>
      </c>
      <c r="B324" s="23" t="str">
        <f t="shared" si="53"/>
        <v>Настенный конвектор Gekon Level U/1HE H40 L050 W23 RAL9016</v>
      </c>
      <c r="C324" s="28" t="str">
        <f t="shared" ref="C324:C343" si="58">MID($A324,8,2)</f>
        <v>40</v>
      </c>
      <c r="D324" s="24" t="str">
        <f t="shared" ref="D324:D343" si="59">MID($A324,10,3)</f>
        <v>050</v>
      </c>
      <c r="E324" s="25" t="str">
        <f t="shared" ref="E324:E343" si="60">MID($A324,13,2)</f>
        <v>23</v>
      </c>
      <c r="F324" s="28">
        <v>1131</v>
      </c>
      <c r="G324" s="25">
        <f t="shared" ref="G324:G343" si="61">ROUND(F324*((($G$1+$G$2)/2-$G$3)/50)^1.41,0)</f>
        <v>1818</v>
      </c>
      <c r="H324" s="79">
        <v>23035</v>
      </c>
      <c r="I324" s="80">
        <v>25255</v>
      </c>
    </row>
    <row r="325" spans="1:9" x14ac:dyDescent="0.25">
      <c r="A325" s="70" t="s">
        <v>777</v>
      </c>
      <c r="B325" s="70" t="str">
        <f t="shared" si="53"/>
        <v>Настенный конвектор Gekon Level U/1HE H40 L060 W23 RAL9016</v>
      </c>
      <c r="C325" s="64" t="str">
        <f t="shared" si="58"/>
        <v>40</v>
      </c>
      <c r="D325" s="60" t="str">
        <f t="shared" si="59"/>
        <v>060</v>
      </c>
      <c r="E325" s="65" t="str">
        <f t="shared" si="60"/>
        <v>23</v>
      </c>
      <c r="F325" s="64">
        <v>1351</v>
      </c>
      <c r="G325" s="65">
        <f t="shared" si="61"/>
        <v>2171</v>
      </c>
      <c r="H325" s="81">
        <v>26263</v>
      </c>
      <c r="I325" s="82">
        <v>28771</v>
      </c>
    </row>
    <row r="326" spans="1:9" x14ac:dyDescent="0.25">
      <c r="A326" s="23" t="s">
        <v>778</v>
      </c>
      <c r="B326" s="23" t="str">
        <f t="shared" si="53"/>
        <v>Настенный конвектор Gekon Level U/1HE H40 L070 W23 RAL9016</v>
      </c>
      <c r="C326" s="28" t="str">
        <f t="shared" si="58"/>
        <v>40</v>
      </c>
      <c r="D326" s="24" t="str">
        <f t="shared" si="59"/>
        <v>070</v>
      </c>
      <c r="E326" s="25" t="str">
        <f t="shared" si="60"/>
        <v>23</v>
      </c>
      <c r="F326" s="28">
        <v>1571</v>
      </c>
      <c r="G326" s="25">
        <f t="shared" si="61"/>
        <v>2525</v>
      </c>
      <c r="H326" s="79">
        <v>29362</v>
      </c>
      <c r="I326" s="80">
        <v>32144</v>
      </c>
    </row>
    <row r="327" spans="1:9" x14ac:dyDescent="0.25">
      <c r="A327" s="70" t="s">
        <v>779</v>
      </c>
      <c r="B327" s="70" t="str">
        <f t="shared" si="53"/>
        <v>Настенный конвектор Gekon Level U/1HE H40 L080 W23 RAL9016</v>
      </c>
      <c r="C327" s="64" t="str">
        <f t="shared" si="58"/>
        <v>40</v>
      </c>
      <c r="D327" s="60" t="str">
        <f t="shared" si="59"/>
        <v>080</v>
      </c>
      <c r="E327" s="65" t="str">
        <f t="shared" si="60"/>
        <v>23</v>
      </c>
      <c r="F327" s="64">
        <v>1791</v>
      </c>
      <c r="G327" s="65">
        <f t="shared" si="61"/>
        <v>2878</v>
      </c>
      <c r="H327" s="81">
        <v>32389</v>
      </c>
      <c r="I327" s="82">
        <v>35441</v>
      </c>
    </row>
    <row r="328" spans="1:9" x14ac:dyDescent="0.25">
      <c r="A328" s="23" t="s">
        <v>780</v>
      </c>
      <c r="B328" s="23" t="str">
        <f t="shared" si="53"/>
        <v>Настенный конвектор Gekon Level U/1HE H40 L090 W23 RAL9016</v>
      </c>
      <c r="C328" s="28" t="str">
        <f t="shared" si="58"/>
        <v>40</v>
      </c>
      <c r="D328" s="24" t="str">
        <f t="shared" si="59"/>
        <v>090</v>
      </c>
      <c r="E328" s="25" t="str">
        <f t="shared" si="60"/>
        <v>23</v>
      </c>
      <c r="F328" s="28">
        <v>2011</v>
      </c>
      <c r="G328" s="25">
        <f t="shared" si="61"/>
        <v>3232</v>
      </c>
      <c r="H328" s="79">
        <v>35412</v>
      </c>
      <c r="I328" s="80">
        <v>38733</v>
      </c>
    </row>
    <row r="329" spans="1:9" x14ac:dyDescent="0.25">
      <c r="A329" s="70" t="s">
        <v>781</v>
      </c>
      <c r="B329" s="70" t="str">
        <f t="shared" si="53"/>
        <v>Настенный конвектор Gekon Level U/1HE H40 L100 W23 RAL9016</v>
      </c>
      <c r="C329" s="64" t="str">
        <f t="shared" si="58"/>
        <v>40</v>
      </c>
      <c r="D329" s="60" t="str">
        <f t="shared" si="59"/>
        <v>100</v>
      </c>
      <c r="E329" s="65" t="str">
        <f t="shared" si="60"/>
        <v>23</v>
      </c>
      <c r="F329" s="64">
        <v>2231</v>
      </c>
      <c r="G329" s="65">
        <f t="shared" si="61"/>
        <v>3585</v>
      </c>
      <c r="H329" s="81">
        <v>38511</v>
      </c>
      <c r="I329" s="82">
        <v>42106</v>
      </c>
    </row>
    <row r="330" spans="1:9" x14ac:dyDescent="0.25">
      <c r="A330" s="23" t="s">
        <v>782</v>
      </c>
      <c r="B330" s="23" t="str">
        <f t="shared" si="53"/>
        <v>Настенный конвектор Gekon Level U/1HE H40 L110 W23 RAL9016</v>
      </c>
      <c r="C330" s="28" t="str">
        <f t="shared" si="58"/>
        <v>40</v>
      </c>
      <c r="D330" s="24" t="str">
        <f t="shared" si="59"/>
        <v>110</v>
      </c>
      <c r="E330" s="25" t="str">
        <f t="shared" si="60"/>
        <v>23</v>
      </c>
      <c r="F330" s="28">
        <v>2452</v>
      </c>
      <c r="G330" s="25">
        <f t="shared" si="61"/>
        <v>3941</v>
      </c>
      <c r="H330" s="79">
        <v>41739</v>
      </c>
      <c r="I330" s="80">
        <v>45622</v>
      </c>
    </row>
    <row r="331" spans="1:9" x14ac:dyDescent="0.25">
      <c r="A331" s="70" t="s">
        <v>783</v>
      </c>
      <c r="B331" s="70" t="str">
        <f t="shared" si="53"/>
        <v>Настенный конвектор Gekon Level U/1HE H40 L120 W23 RAL9016</v>
      </c>
      <c r="C331" s="64" t="str">
        <f t="shared" si="58"/>
        <v>40</v>
      </c>
      <c r="D331" s="60" t="str">
        <f t="shared" si="59"/>
        <v>120</v>
      </c>
      <c r="E331" s="65" t="str">
        <f t="shared" si="60"/>
        <v>23</v>
      </c>
      <c r="F331" s="64">
        <v>2673</v>
      </c>
      <c r="G331" s="65">
        <f t="shared" si="61"/>
        <v>4296</v>
      </c>
      <c r="H331" s="81">
        <v>44766</v>
      </c>
      <c r="I331" s="82">
        <v>48919</v>
      </c>
    </row>
    <row r="332" spans="1:9" x14ac:dyDescent="0.25">
      <c r="A332" s="23" t="s">
        <v>784</v>
      </c>
      <c r="B332" s="23" t="str">
        <f t="shared" si="53"/>
        <v>Настенный конвектор Gekon Level U/1HE H40 L130 W23 RAL9016</v>
      </c>
      <c r="C332" s="28" t="str">
        <f t="shared" si="58"/>
        <v>40</v>
      </c>
      <c r="D332" s="24" t="str">
        <f t="shared" si="59"/>
        <v>130</v>
      </c>
      <c r="E332" s="25" t="str">
        <f t="shared" si="60"/>
        <v>23</v>
      </c>
      <c r="F332" s="28">
        <v>2894</v>
      </c>
      <c r="G332" s="25">
        <f t="shared" si="61"/>
        <v>4651</v>
      </c>
      <c r="H332" s="79">
        <v>47789</v>
      </c>
      <c r="I332" s="80">
        <v>52211</v>
      </c>
    </row>
    <row r="333" spans="1:9" x14ac:dyDescent="0.25">
      <c r="A333" s="70" t="s">
        <v>785</v>
      </c>
      <c r="B333" s="70" t="str">
        <f t="shared" si="53"/>
        <v>Настенный конвектор Gekon Level U/1HE H40 L140 W23 RAL9016</v>
      </c>
      <c r="C333" s="64" t="str">
        <f t="shared" si="58"/>
        <v>40</v>
      </c>
      <c r="D333" s="60" t="str">
        <f t="shared" si="59"/>
        <v>140</v>
      </c>
      <c r="E333" s="65" t="str">
        <f t="shared" si="60"/>
        <v>23</v>
      </c>
      <c r="F333" s="64">
        <v>3115</v>
      </c>
      <c r="G333" s="65">
        <f t="shared" si="61"/>
        <v>5006</v>
      </c>
      <c r="H333" s="81">
        <v>50888</v>
      </c>
      <c r="I333" s="82">
        <v>55584</v>
      </c>
    </row>
    <row r="334" spans="1:9" x14ac:dyDescent="0.25">
      <c r="A334" s="23" t="s">
        <v>786</v>
      </c>
      <c r="B334" s="23" t="str">
        <f t="shared" si="53"/>
        <v>Настенный конвектор Gekon Level U/1HE H40 L150 W23 RAL9016</v>
      </c>
      <c r="C334" s="28" t="str">
        <f t="shared" si="58"/>
        <v>40</v>
      </c>
      <c r="D334" s="24" t="str">
        <f t="shared" si="59"/>
        <v>150</v>
      </c>
      <c r="E334" s="25" t="str">
        <f t="shared" si="60"/>
        <v>23</v>
      </c>
      <c r="F334" s="28">
        <v>3336</v>
      </c>
      <c r="G334" s="25">
        <f t="shared" si="61"/>
        <v>5361</v>
      </c>
      <c r="H334" s="79">
        <v>53912</v>
      </c>
      <c r="I334" s="80">
        <v>58876</v>
      </c>
    </row>
    <row r="335" spans="1:9" x14ac:dyDescent="0.25">
      <c r="A335" s="70" t="s">
        <v>787</v>
      </c>
      <c r="B335" s="70" t="str">
        <f t="shared" si="53"/>
        <v>Настенный конвектор Gekon Level U/1HE H40 L160 W23 RAL9016</v>
      </c>
      <c r="C335" s="64" t="str">
        <f t="shared" si="58"/>
        <v>40</v>
      </c>
      <c r="D335" s="60" t="str">
        <f t="shared" si="59"/>
        <v>160</v>
      </c>
      <c r="E335" s="65" t="str">
        <f t="shared" si="60"/>
        <v>23</v>
      </c>
      <c r="F335" s="64">
        <v>3557</v>
      </c>
      <c r="G335" s="65">
        <f t="shared" si="61"/>
        <v>5716</v>
      </c>
      <c r="H335" s="81">
        <v>57143</v>
      </c>
      <c r="I335" s="82">
        <v>62397</v>
      </c>
    </row>
    <row r="336" spans="1:9" x14ac:dyDescent="0.25">
      <c r="A336" s="23" t="s">
        <v>788</v>
      </c>
      <c r="B336" s="23" t="str">
        <f t="shared" si="53"/>
        <v>Настенный конвектор Gekon Level U/1HE H40 L170 W23 RAL9016</v>
      </c>
      <c r="C336" s="28" t="str">
        <f t="shared" si="58"/>
        <v>40</v>
      </c>
      <c r="D336" s="24" t="str">
        <f t="shared" si="59"/>
        <v>170</v>
      </c>
      <c r="E336" s="25" t="str">
        <f t="shared" si="60"/>
        <v>23</v>
      </c>
      <c r="F336" s="28">
        <v>3778</v>
      </c>
      <c r="G336" s="25">
        <f t="shared" si="61"/>
        <v>6072</v>
      </c>
      <c r="H336" s="79">
        <v>60242</v>
      </c>
      <c r="I336" s="80">
        <v>65770</v>
      </c>
    </row>
    <row r="337" spans="1:9" x14ac:dyDescent="0.25">
      <c r="A337" s="70" t="s">
        <v>789</v>
      </c>
      <c r="B337" s="70" t="str">
        <f t="shared" si="53"/>
        <v>Настенный конвектор Gekon Level U/1HE H40 L180 W23 RAL9016</v>
      </c>
      <c r="C337" s="64" t="str">
        <f t="shared" si="58"/>
        <v>40</v>
      </c>
      <c r="D337" s="60" t="str">
        <f t="shared" si="59"/>
        <v>180</v>
      </c>
      <c r="E337" s="65" t="str">
        <f t="shared" si="60"/>
        <v>23</v>
      </c>
      <c r="F337" s="64">
        <v>3999</v>
      </c>
      <c r="G337" s="65">
        <f t="shared" si="61"/>
        <v>6427</v>
      </c>
      <c r="H337" s="81">
        <v>63265</v>
      </c>
      <c r="I337" s="82">
        <v>69062</v>
      </c>
    </row>
    <row r="338" spans="1:9" x14ac:dyDescent="0.25">
      <c r="A338" s="23" t="s">
        <v>790</v>
      </c>
      <c r="B338" s="23" t="str">
        <f t="shared" si="53"/>
        <v>Настенный конвектор Gekon Level U/1HE H40 L190 W23 RAL9016</v>
      </c>
      <c r="C338" s="28" t="str">
        <f t="shared" si="58"/>
        <v>40</v>
      </c>
      <c r="D338" s="24" t="str">
        <f t="shared" si="59"/>
        <v>190</v>
      </c>
      <c r="E338" s="25" t="str">
        <f t="shared" si="60"/>
        <v>23</v>
      </c>
      <c r="F338" s="28">
        <v>4220</v>
      </c>
      <c r="G338" s="25">
        <f t="shared" si="61"/>
        <v>6782</v>
      </c>
      <c r="H338" s="79">
        <v>66679</v>
      </c>
      <c r="I338" s="80">
        <v>72801</v>
      </c>
    </row>
    <row r="339" spans="1:9" x14ac:dyDescent="0.25">
      <c r="A339" s="70" t="s">
        <v>791</v>
      </c>
      <c r="B339" s="70" t="str">
        <f t="shared" si="53"/>
        <v>Настенный конвектор Gekon Level U/1HE H40 L200 W23 RAL9016</v>
      </c>
      <c r="C339" s="64" t="str">
        <f t="shared" si="58"/>
        <v>40</v>
      </c>
      <c r="D339" s="60" t="str">
        <f t="shared" si="59"/>
        <v>200</v>
      </c>
      <c r="E339" s="65" t="str">
        <f t="shared" si="60"/>
        <v>23</v>
      </c>
      <c r="F339" s="64">
        <v>4441</v>
      </c>
      <c r="G339" s="65">
        <f t="shared" si="61"/>
        <v>7137</v>
      </c>
      <c r="H339" s="81">
        <v>69762</v>
      </c>
      <c r="I339" s="82">
        <v>76157</v>
      </c>
    </row>
    <row r="340" spans="1:9" x14ac:dyDescent="0.25">
      <c r="A340" s="23" t="s">
        <v>792</v>
      </c>
      <c r="B340" s="23" t="str">
        <f t="shared" si="53"/>
        <v>Настенный конвектор Gekon Level U/1HE H40 L210 W23 RAL9016</v>
      </c>
      <c r="C340" s="28" t="str">
        <f t="shared" si="58"/>
        <v>40</v>
      </c>
      <c r="D340" s="24" t="str">
        <f t="shared" si="59"/>
        <v>210</v>
      </c>
      <c r="E340" s="25" t="str">
        <f t="shared" si="60"/>
        <v>23</v>
      </c>
      <c r="F340" s="28">
        <v>4662</v>
      </c>
      <c r="G340" s="25">
        <f t="shared" si="61"/>
        <v>7492</v>
      </c>
      <c r="H340" s="79">
        <v>73065</v>
      </c>
      <c r="I340" s="80">
        <v>79754</v>
      </c>
    </row>
    <row r="341" spans="1:9" x14ac:dyDescent="0.25">
      <c r="A341" s="70" t="s">
        <v>793</v>
      </c>
      <c r="B341" s="70" t="str">
        <f t="shared" si="53"/>
        <v>Настенный конвектор Gekon Level U/1HE H40 L220 W23 RAL9016</v>
      </c>
      <c r="C341" s="64" t="str">
        <f t="shared" si="58"/>
        <v>40</v>
      </c>
      <c r="D341" s="60" t="str">
        <f t="shared" si="59"/>
        <v>220</v>
      </c>
      <c r="E341" s="65" t="str">
        <f t="shared" si="60"/>
        <v>23</v>
      </c>
      <c r="F341" s="64">
        <v>4883</v>
      </c>
      <c r="G341" s="65">
        <f t="shared" si="61"/>
        <v>7847</v>
      </c>
      <c r="H341" s="81">
        <v>76088</v>
      </c>
      <c r="I341" s="82">
        <v>83046</v>
      </c>
    </row>
    <row r="342" spans="1:9" x14ac:dyDescent="0.25">
      <c r="A342" s="23" t="s">
        <v>794</v>
      </c>
      <c r="B342" s="23" t="str">
        <f t="shared" si="53"/>
        <v>Настенный конвектор Gekon Level U/1HE H40 L230 W23 RAL9016</v>
      </c>
      <c r="C342" s="28" t="str">
        <f t="shared" si="58"/>
        <v>40</v>
      </c>
      <c r="D342" s="24" t="str">
        <f t="shared" si="59"/>
        <v>230</v>
      </c>
      <c r="E342" s="25" t="str">
        <f t="shared" si="60"/>
        <v>23</v>
      </c>
      <c r="F342" s="28">
        <v>5104</v>
      </c>
      <c r="G342" s="25">
        <f t="shared" si="61"/>
        <v>8203</v>
      </c>
      <c r="H342" s="79">
        <v>79112</v>
      </c>
      <c r="I342" s="80">
        <v>86339</v>
      </c>
    </row>
    <row r="343" spans="1:9" ht="15.75" thickBot="1" x14ac:dyDescent="0.3">
      <c r="A343" s="71" t="s">
        <v>795</v>
      </c>
      <c r="B343" s="71" t="str">
        <f t="shared" si="53"/>
        <v>Настенный конвектор Gekon Level U/1HE H40 L240 W23 RAL9016</v>
      </c>
      <c r="C343" s="66" t="str">
        <f t="shared" si="58"/>
        <v>40</v>
      </c>
      <c r="D343" s="67" t="str">
        <f t="shared" si="59"/>
        <v>240</v>
      </c>
      <c r="E343" s="68" t="str">
        <f t="shared" si="60"/>
        <v>23</v>
      </c>
      <c r="F343" s="66">
        <v>5325</v>
      </c>
      <c r="G343" s="68">
        <f t="shared" si="61"/>
        <v>8558</v>
      </c>
      <c r="H343" s="83">
        <v>82214</v>
      </c>
      <c r="I343" s="84">
        <v>89716</v>
      </c>
    </row>
    <row r="344" spans="1:9" x14ac:dyDescent="0.25">
      <c r="A344" s="69" t="s">
        <v>796</v>
      </c>
      <c r="B344" s="69" t="str">
        <f t="shared" si="53"/>
        <v>Настенный конвектор Gekon Level U/1HE H50 L040 W08 RAL9016</v>
      </c>
      <c r="C344" s="61" t="str">
        <f>MID($A344,8,2)</f>
        <v>50</v>
      </c>
      <c r="D344" s="62" t="str">
        <f>MID($A344,10,3)</f>
        <v>040</v>
      </c>
      <c r="E344" s="63" t="str">
        <f>MID($A344,13,2)</f>
        <v>08</v>
      </c>
      <c r="F344" s="61">
        <v>261</v>
      </c>
      <c r="G344" s="63">
        <f>ROUND(F344*((($G$1+$G$2)/2-$G$3)/50)^1.41,0)</f>
        <v>419</v>
      </c>
      <c r="H344" s="74">
        <v>7578</v>
      </c>
      <c r="I344" s="76">
        <v>8559</v>
      </c>
    </row>
    <row r="345" spans="1:9" x14ac:dyDescent="0.25">
      <c r="A345" s="23" t="s">
        <v>797</v>
      </c>
      <c r="B345" s="23" t="str">
        <f t="shared" si="53"/>
        <v>Настенный конвектор Gekon Level U/1HE H50 L050 W08 RAL9016</v>
      </c>
      <c r="C345" s="28" t="str">
        <f t="shared" ref="C345:C364" si="62">MID($A345,8,2)</f>
        <v>50</v>
      </c>
      <c r="D345" s="24" t="str">
        <f t="shared" ref="D345:D364" si="63">MID($A345,10,3)</f>
        <v>050</v>
      </c>
      <c r="E345" s="25" t="str">
        <f t="shared" ref="E345:E364" si="64">MID($A345,13,2)</f>
        <v>08</v>
      </c>
      <c r="F345" s="28">
        <v>324</v>
      </c>
      <c r="G345" s="25">
        <f t="shared" ref="G345:G364" si="65">ROUND(F345*((($G$1+$G$2)/2-$G$3)/50)^1.41,0)</f>
        <v>521</v>
      </c>
      <c r="H345" s="79">
        <v>8680</v>
      </c>
      <c r="I345" s="80">
        <v>9791</v>
      </c>
    </row>
    <row r="346" spans="1:9" x14ac:dyDescent="0.25">
      <c r="A346" s="70" t="s">
        <v>798</v>
      </c>
      <c r="B346" s="70" t="str">
        <f t="shared" si="53"/>
        <v>Настенный конвектор Gekon Level U/1HE H50 L060 W08 RAL9016</v>
      </c>
      <c r="C346" s="64" t="str">
        <f t="shared" si="62"/>
        <v>50</v>
      </c>
      <c r="D346" s="60" t="str">
        <f t="shared" si="63"/>
        <v>060</v>
      </c>
      <c r="E346" s="65" t="str">
        <f t="shared" si="64"/>
        <v>08</v>
      </c>
      <c r="F346" s="64">
        <v>387</v>
      </c>
      <c r="G346" s="65">
        <f t="shared" si="65"/>
        <v>622</v>
      </c>
      <c r="H346" s="81">
        <v>9881</v>
      </c>
      <c r="I346" s="82">
        <v>11133</v>
      </c>
    </row>
    <row r="347" spans="1:9" x14ac:dyDescent="0.25">
      <c r="A347" s="23" t="s">
        <v>799</v>
      </c>
      <c r="B347" s="23" t="str">
        <f t="shared" si="53"/>
        <v>Настенный конвектор Gekon Level U/1HE H50 L070 W08 RAL9016</v>
      </c>
      <c r="C347" s="28" t="str">
        <f t="shared" si="62"/>
        <v>50</v>
      </c>
      <c r="D347" s="24" t="str">
        <f t="shared" si="63"/>
        <v>070</v>
      </c>
      <c r="E347" s="25" t="str">
        <f t="shared" si="64"/>
        <v>08</v>
      </c>
      <c r="F347" s="28">
        <v>450</v>
      </c>
      <c r="G347" s="25">
        <f t="shared" si="65"/>
        <v>723</v>
      </c>
      <c r="H347" s="79">
        <v>11001</v>
      </c>
      <c r="I347" s="80">
        <v>12386</v>
      </c>
    </row>
    <row r="348" spans="1:9" x14ac:dyDescent="0.25">
      <c r="A348" s="70" t="s">
        <v>800</v>
      </c>
      <c r="B348" s="70" t="str">
        <f t="shared" si="53"/>
        <v>Настенный конвектор Gekon Level U/1HE H50 L080 W08 RAL9016</v>
      </c>
      <c r="C348" s="64" t="str">
        <f t="shared" si="62"/>
        <v>50</v>
      </c>
      <c r="D348" s="60" t="str">
        <f t="shared" si="63"/>
        <v>080</v>
      </c>
      <c r="E348" s="65" t="str">
        <f t="shared" si="64"/>
        <v>08</v>
      </c>
      <c r="F348" s="64">
        <v>513</v>
      </c>
      <c r="G348" s="65">
        <f t="shared" si="65"/>
        <v>824</v>
      </c>
      <c r="H348" s="81">
        <v>12106</v>
      </c>
      <c r="I348" s="82">
        <v>13623</v>
      </c>
    </row>
    <row r="349" spans="1:9" x14ac:dyDescent="0.25">
      <c r="A349" s="23" t="s">
        <v>801</v>
      </c>
      <c r="B349" s="23" t="str">
        <f t="shared" ref="B349:B412" si="66">"Настенный конвектор Gekon Level "&amp;MID(A349,3,1)&amp;"/"&amp;MID(A349,16,3)&amp;" H"&amp;MID(A349,8,2)&amp;" L"&amp;MID(A349,10,3)&amp;" W"&amp;MID(A349,13,2)&amp;" "&amp;RIGHT(A349,7)</f>
        <v>Настенный конвектор Gekon Level U/1HE H50 L090 W08 RAL9016</v>
      </c>
      <c r="C349" s="28" t="str">
        <f t="shared" si="62"/>
        <v>50</v>
      </c>
      <c r="D349" s="24" t="str">
        <f t="shared" si="63"/>
        <v>090</v>
      </c>
      <c r="E349" s="25" t="str">
        <f t="shared" si="64"/>
        <v>08</v>
      </c>
      <c r="F349" s="28">
        <v>576</v>
      </c>
      <c r="G349" s="25">
        <f t="shared" si="65"/>
        <v>926</v>
      </c>
      <c r="H349" s="79">
        <v>13208</v>
      </c>
      <c r="I349" s="80">
        <v>14855</v>
      </c>
    </row>
    <row r="350" spans="1:9" x14ac:dyDescent="0.25">
      <c r="A350" s="70" t="s">
        <v>802</v>
      </c>
      <c r="B350" s="70" t="str">
        <f t="shared" si="66"/>
        <v>Настенный конвектор Gekon Level U/1HE H50 L100 W08 RAL9016</v>
      </c>
      <c r="C350" s="64" t="str">
        <f t="shared" si="62"/>
        <v>50</v>
      </c>
      <c r="D350" s="60" t="str">
        <f t="shared" si="63"/>
        <v>100</v>
      </c>
      <c r="E350" s="65" t="str">
        <f t="shared" si="64"/>
        <v>08</v>
      </c>
      <c r="F350" s="64">
        <v>639</v>
      </c>
      <c r="G350" s="65">
        <f t="shared" si="65"/>
        <v>1027</v>
      </c>
      <c r="H350" s="81">
        <v>14328</v>
      </c>
      <c r="I350" s="82">
        <v>16108</v>
      </c>
    </row>
    <row r="351" spans="1:9" x14ac:dyDescent="0.25">
      <c r="A351" s="23" t="s">
        <v>803</v>
      </c>
      <c r="B351" s="23" t="str">
        <f t="shared" si="66"/>
        <v>Настенный конвектор Gekon Level U/1HE H50 L110 W08 RAL9016</v>
      </c>
      <c r="C351" s="28" t="str">
        <f t="shared" si="62"/>
        <v>50</v>
      </c>
      <c r="D351" s="24" t="str">
        <f t="shared" si="63"/>
        <v>110</v>
      </c>
      <c r="E351" s="25" t="str">
        <f t="shared" si="64"/>
        <v>08</v>
      </c>
      <c r="F351" s="28">
        <v>707</v>
      </c>
      <c r="G351" s="25">
        <f t="shared" si="65"/>
        <v>1136</v>
      </c>
      <c r="H351" s="79">
        <v>15529</v>
      </c>
      <c r="I351" s="80">
        <v>17450</v>
      </c>
    </row>
    <row r="352" spans="1:9" x14ac:dyDescent="0.25">
      <c r="A352" s="70" t="s">
        <v>804</v>
      </c>
      <c r="B352" s="70" t="str">
        <f t="shared" si="66"/>
        <v>Настенный конвектор Gekon Level U/1HE H50 L120 W08 RAL9016</v>
      </c>
      <c r="C352" s="64" t="str">
        <f t="shared" si="62"/>
        <v>50</v>
      </c>
      <c r="D352" s="60" t="str">
        <f t="shared" si="63"/>
        <v>120</v>
      </c>
      <c r="E352" s="65" t="str">
        <f t="shared" si="64"/>
        <v>08</v>
      </c>
      <c r="F352" s="64">
        <v>775</v>
      </c>
      <c r="G352" s="65">
        <f t="shared" si="65"/>
        <v>1245</v>
      </c>
      <c r="H352" s="81">
        <v>16634</v>
      </c>
      <c r="I352" s="82">
        <v>18686</v>
      </c>
    </row>
    <row r="353" spans="1:9" x14ac:dyDescent="0.25">
      <c r="A353" s="23" t="s">
        <v>805</v>
      </c>
      <c r="B353" s="23" t="str">
        <f t="shared" si="66"/>
        <v>Настенный конвектор Gekon Level U/1HE H50 L130 W08 RAL9016</v>
      </c>
      <c r="C353" s="28" t="str">
        <f t="shared" si="62"/>
        <v>50</v>
      </c>
      <c r="D353" s="24" t="str">
        <f t="shared" si="63"/>
        <v>130</v>
      </c>
      <c r="E353" s="25" t="str">
        <f t="shared" si="64"/>
        <v>08</v>
      </c>
      <c r="F353" s="28">
        <v>843</v>
      </c>
      <c r="G353" s="25">
        <f t="shared" si="65"/>
        <v>1355</v>
      </c>
      <c r="H353" s="79">
        <v>17736</v>
      </c>
      <c r="I353" s="80">
        <v>19919</v>
      </c>
    </row>
    <row r="354" spans="1:9" x14ac:dyDescent="0.25">
      <c r="A354" s="70" t="s">
        <v>806</v>
      </c>
      <c r="B354" s="70" t="str">
        <f t="shared" si="66"/>
        <v>Настенный конвектор Gekon Level U/1HE H50 L140 W08 RAL9016</v>
      </c>
      <c r="C354" s="64" t="str">
        <f t="shared" si="62"/>
        <v>50</v>
      </c>
      <c r="D354" s="60" t="str">
        <f t="shared" si="63"/>
        <v>140</v>
      </c>
      <c r="E354" s="65" t="str">
        <f t="shared" si="64"/>
        <v>08</v>
      </c>
      <c r="F354" s="64">
        <v>911</v>
      </c>
      <c r="G354" s="65">
        <f t="shared" si="65"/>
        <v>1464</v>
      </c>
      <c r="H354" s="81">
        <v>18856</v>
      </c>
      <c r="I354" s="82">
        <v>21172</v>
      </c>
    </row>
    <row r="355" spans="1:9" x14ac:dyDescent="0.25">
      <c r="A355" s="23" t="s">
        <v>807</v>
      </c>
      <c r="B355" s="23" t="str">
        <f t="shared" si="66"/>
        <v>Настенный конвектор Gekon Level U/1HE H50 L150 W08 RAL9016</v>
      </c>
      <c r="C355" s="28" t="str">
        <f t="shared" si="62"/>
        <v>50</v>
      </c>
      <c r="D355" s="24" t="str">
        <f t="shared" si="63"/>
        <v>150</v>
      </c>
      <c r="E355" s="25" t="str">
        <f t="shared" si="64"/>
        <v>08</v>
      </c>
      <c r="F355" s="28">
        <v>979</v>
      </c>
      <c r="G355" s="25">
        <f t="shared" si="65"/>
        <v>1573</v>
      </c>
      <c r="H355" s="79">
        <v>19957</v>
      </c>
      <c r="I355" s="80">
        <v>22405</v>
      </c>
    </row>
    <row r="356" spans="1:9" x14ac:dyDescent="0.25">
      <c r="A356" s="70" t="s">
        <v>808</v>
      </c>
      <c r="B356" s="70" t="str">
        <f t="shared" si="66"/>
        <v>Настенный конвектор Gekon Level U/1HE H50 L160 W08 RAL9016</v>
      </c>
      <c r="C356" s="64" t="str">
        <f t="shared" si="62"/>
        <v>50</v>
      </c>
      <c r="D356" s="60" t="str">
        <f t="shared" si="63"/>
        <v>160</v>
      </c>
      <c r="E356" s="65" t="str">
        <f t="shared" si="64"/>
        <v>08</v>
      </c>
      <c r="F356" s="64">
        <v>1047</v>
      </c>
      <c r="G356" s="65">
        <f t="shared" si="65"/>
        <v>1683</v>
      </c>
      <c r="H356" s="81">
        <v>21162</v>
      </c>
      <c r="I356" s="82">
        <v>23750</v>
      </c>
    </row>
    <row r="357" spans="1:9" x14ac:dyDescent="0.25">
      <c r="A357" s="23" t="s">
        <v>809</v>
      </c>
      <c r="B357" s="23" t="str">
        <f t="shared" si="66"/>
        <v>Настенный конвектор Gekon Level U/1HE H50 L170 W08 RAL9016</v>
      </c>
      <c r="C357" s="28" t="str">
        <f t="shared" si="62"/>
        <v>50</v>
      </c>
      <c r="D357" s="24" t="str">
        <f t="shared" si="63"/>
        <v>170</v>
      </c>
      <c r="E357" s="25" t="str">
        <f t="shared" si="64"/>
        <v>08</v>
      </c>
      <c r="F357" s="28">
        <v>1115</v>
      </c>
      <c r="G357" s="25">
        <f t="shared" si="65"/>
        <v>1792</v>
      </c>
      <c r="H357" s="79">
        <v>22282</v>
      </c>
      <c r="I357" s="80">
        <v>25003</v>
      </c>
    </row>
    <row r="358" spans="1:9" x14ac:dyDescent="0.25">
      <c r="A358" s="70" t="s">
        <v>810</v>
      </c>
      <c r="B358" s="70" t="str">
        <f t="shared" si="66"/>
        <v>Настенный конвектор Gekon Level U/1HE H50 L180 W08 RAL9016</v>
      </c>
      <c r="C358" s="64" t="str">
        <f t="shared" si="62"/>
        <v>50</v>
      </c>
      <c r="D358" s="60" t="str">
        <f t="shared" si="63"/>
        <v>180</v>
      </c>
      <c r="E358" s="65" t="str">
        <f t="shared" si="64"/>
        <v>08</v>
      </c>
      <c r="F358" s="64">
        <v>1183</v>
      </c>
      <c r="G358" s="65">
        <f t="shared" si="65"/>
        <v>1901</v>
      </c>
      <c r="H358" s="81">
        <v>23384</v>
      </c>
      <c r="I358" s="82">
        <v>26236</v>
      </c>
    </row>
    <row r="359" spans="1:9" x14ac:dyDescent="0.25">
      <c r="A359" s="23" t="s">
        <v>811</v>
      </c>
      <c r="B359" s="23" t="str">
        <f t="shared" si="66"/>
        <v>Настенный конвектор Gekon Level U/1HE H50 L190 W08 RAL9016</v>
      </c>
      <c r="C359" s="28" t="str">
        <f t="shared" si="62"/>
        <v>50</v>
      </c>
      <c r="D359" s="24" t="str">
        <f t="shared" si="63"/>
        <v>190</v>
      </c>
      <c r="E359" s="25" t="str">
        <f t="shared" si="64"/>
        <v>08</v>
      </c>
      <c r="F359" s="28">
        <v>1251</v>
      </c>
      <c r="G359" s="25">
        <f t="shared" si="65"/>
        <v>2010</v>
      </c>
      <c r="H359" s="79">
        <v>24801</v>
      </c>
      <c r="I359" s="80">
        <v>27831</v>
      </c>
    </row>
    <row r="360" spans="1:9" x14ac:dyDescent="0.25">
      <c r="A360" s="70" t="s">
        <v>812</v>
      </c>
      <c r="B360" s="70" t="str">
        <f t="shared" si="66"/>
        <v>Настенный конвектор Gekon Level U/1HE H50 L200 W08 RAL9016</v>
      </c>
      <c r="C360" s="64" t="str">
        <f t="shared" si="62"/>
        <v>50</v>
      </c>
      <c r="D360" s="60" t="str">
        <f t="shared" si="63"/>
        <v>200</v>
      </c>
      <c r="E360" s="65" t="str">
        <f t="shared" si="64"/>
        <v>08</v>
      </c>
      <c r="F360" s="64">
        <v>1319</v>
      </c>
      <c r="G360" s="65">
        <f t="shared" si="65"/>
        <v>2120</v>
      </c>
      <c r="H360" s="81">
        <v>25920</v>
      </c>
      <c r="I360" s="82">
        <v>29083</v>
      </c>
    </row>
    <row r="361" spans="1:9" x14ac:dyDescent="0.25">
      <c r="A361" s="23" t="s">
        <v>813</v>
      </c>
      <c r="B361" s="23" t="str">
        <f t="shared" si="66"/>
        <v>Настенный конвектор Gekon Level U/1HE H50 L210 W08 RAL9016</v>
      </c>
      <c r="C361" s="28" t="str">
        <f t="shared" si="62"/>
        <v>50</v>
      </c>
      <c r="D361" s="24" t="str">
        <f t="shared" si="63"/>
        <v>210</v>
      </c>
      <c r="E361" s="25" t="str">
        <f t="shared" si="64"/>
        <v>08</v>
      </c>
      <c r="F361" s="28">
        <v>1387</v>
      </c>
      <c r="G361" s="25">
        <f t="shared" si="65"/>
        <v>2229</v>
      </c>
      <c r="H361" s="79">
        <v>27140</v>
      </c>
      <c r="I361" s="80">
        <v>30445</v>
      </c>
    </row>
    <row r="362" spans="1:9" x14ac:dyDescent="0.25">
      <c r="A362" s="70" t="s">
        <v>814</v>
      </c>
      <c r="B362" s="70" t="str">
        <f t="shared" si="66"/>
        <v>Настенный конвектор Gekon Level U/1HE H50 L220 W08 RAL9016</v>
      </c>
      <c r="C362" s="64" t="str">
        <f t="shared" si="62"/>
        <v>50</v>
      </c>
      <c r="D362" s="60" t="str">
        <f t="shared" si="63"/>
        <v>220</v>
      </c>
      <c r="E362" s="65" t="str">
        <f t="shared" si="64"/>
        <v>08</v>
      </c>
      <c r="F362" s="64">
        <v>1455</v>
      </c>
      <c r="G362" s="65">
        <f t="shared" si="65"/>
        <v>2338</v>
      </c>
      <c r="H362" s="81">
        <v>28241</v>
      </c>
      <c r="I362" s="82">
        <v>31677</v>
      </c>
    </row>
    <row r="363" spans="1:9" x14ac:dyDescent="0.25">
      <c r="A363" s="23" t="s">
        <v>815</v>
      </c>
      <c r="B363" s="23" t="str">
        <f t="shared" si="66"/>
        <v>Настенный конвектор Gekon Level U/1HE H50 L230 W08 RAL9016</v>
      </c>
      <c r="C363" s="28" t="str">
        <f t="shared" si="62"/>
        <v>50</v>
      </c>
      <c r="D363" s="24" t="str">
        <f t="shared" si="63"/>
        <v>230</v>
      </c>
      <c r="E363" s="25" t="str">
        <f t="shared" si="64"/>
        <v>08</v>
      </c>
      <c r="F363" s="28">
        <v>1523</v>
      </c>
      <c r="G363" s="25">
        <f t="shared" si="65"/>
        <v>2448</v>
      </c>
      <c r="H363" s="79">
        <v>29343</v>
      </c>
      <c r="I363" s="80">
        <v>32910</v>
      </c>
    </row>
    <row r="364" spans="1:9" ht="15.75" thickBot="1" x14ac:dyDescent="0.3">
      <c r="A364" s="71" t="s">
        <v>816</v>
      </c>
      <c r="B364" s="71" t="str">
        <f t="shared" si="66"/>
        <v>Настенный конвектор Gekon Level U/1HE H50 L240 W08 RAL9016</v>
      </c>
      <c r="C364" s="66" t="str">
        <f t="shared" si="62"/>
        <v>50</v>
      </c>
      <c r="D364" s="67" t="str">
        <f t="shared" si="63"/>
        <v>240</v>
      </c>
      <c r="E364" s="68" t="str">
        <f t="shared" si="64"/>
        <v>08</v>
      </c>
      <c r="F364" s="66">
        <v>1591</v>
      </c>
      <c r="G364" s="68">
        <f t="shared" si="65"/>
        <v>2557</v>
      </c>
      <c r="H364" s="83">
        <v>30467</v>
      </c>
      <c r="I364" s="84">
        <v>34167</v>
      </c>
    </row>
    <row r="365" spans="1:9" x14ac:dyDescent="0.25">
      <c r="A365" s="69" t="s">
        <v>817</v>
      </c>
      <c r="B365" s="69" t="str">
        <f t="shared" si="66"/>
        <v>Настенный конвектор Gekon Level U/1HE H50 L040 W13 RAL9016</v>
      </c>
      <c r="C365" s="61" t="str">
        <f>MID($A365,8,2)</f>
        <v>50</v>
      </c>
      <c r="D365" s="62" t="str">
        <f>MID($A365,10,3)</f>
        <v>040</v>
      </c>
      <c r="E365" s="63" t="str">
        <f>MID($A365,13,2)</f>
        <v>13</v>
      </c>
      <c r="F365" s="61">
        <v>480</v>
      </c>
      <c r="G365" s="63">
        <f>ROUND(F365*((($G$1+$G$2)/2-$G$3)/50)^1.41,0)</f>
        <v>771</v>
      </c>
      <c r="H365" s="74">
        <v>12719</v>
      </c>
      <c r="I365" s="76">
        <v>14126</v>
      </c>
    </row>
    <row r="366" spans="1:9" x14ac:dyDescent="0.25">
      <c r="A366" s="23" t="s">
        <v>818</v>
      </c>
      <c r="B366" s="23" t="str">
        <f t="shared" si="66"/>
        <v>Настенный конвектор Gekon Level U/1HE H50 L050 W13 RAL9016</v>
      </c>
      <c r="C366" s="28" t="str">
        <f t="shared" ref="C366:C385" si="67">MID($A366,8,2)</f>
        <v>50</v>
      </c>
      <c r="D366" s="24" t="str">
        <f t="shared" ref="D366:D385" si="68">MID($A366,10,3)</f>
        <v>050</v>
      </c>
      <c r="E366" s="25" t="str">
        <f t="shared" ref="E366:E385" si="69">MID($A366,13,2)</f>
        <v>13</v>
      </c>
      <c r="F366" s="28">
        <v>592</v>
      </c>
      <c r="G366" s="25">
        <f t="shared" ref="G366:G385" si="70">ROUND(F366*((($G$1+$G$2)/2-$G$3)/50)^1.41,0)</f>
        <v>951</v>
      </c>
      <c r="H366" s="79">
        <v>14482</v>
      </c>
      <c r="I366" s="80">
        <v>16071</v>
      </c>
    </row>
    <row r="367" spans="1:9" x14ac:dyDescent="0.25">
      <c r="A367" s="70" t="s">
        <v>819</v>
      </c>
      <c r="B367" s="70" t="str">
        <f t="shared" si="66"/>
        <v>Настенный конвектор Gekon Level U/1HE H50 L060 W13 RAL9016</v>
      </c>
      <c r="C367" s="64" t="str">
        <f t="shared" si="67"/>
        <v>50</v>
      </c>
      <c r="D367" s="60" t="str">
        <f t="shared" si="68"/>
        <v>060</v>
      </c>
      <c r="E367" s="65" t="str">
        <f t="shared" si="69"/>
        <v>13</v>
      </c>
      <c r="F367" s="64">
        <v>704</v>
      </c>
      <c r="G367" s="65">
        <f t="shared" si="70"/>
        <v>1131</v>
      </c>
      <c r="H367" s="81">
        <v>16354</v>
      </c>
      <c r="I367" s="82">
        <v>18135</v>
      </c>
    </row>
    <row r="368" spans="1:9" x14ac:dyDescent="0.25">
      <c r="A368" s="23" t="s">
        <v>820</v>
      </c>
      <c r="B368" s="23" t="str">
        <f t="shared" si="66"/>
        <v>Настенный конвектор Gekon Level U/1HE H50 L070 W13 RAL9016</v>
      </c>
      <c r="C368" s="28" t="str">
        <f t="shared" si="67"/>
        <v>50</v>
      </c>
      <c r="D368" s="24" t="str">
        <f t="shared" si="68"/>
        <v>070</v>
      </c>
      <c r="E368" s="25" t="str">
        <f t="shared" si="69"/>
        <v>13</v>
      </c>
      <c r="F368" s="28">
        <v>816</v>
      </c>
      <c r="G368" s="25">
        <f t="shared" si="70"/>
        <v>1311</v>
      </c>
      <c r="H368" s="79">
        <v>18155</v>
      </c>
      <c r="I368" s="80">
        <v>20119</v>
      </c>
    </row>
    <row r="369" spans="1:9" x14ac:dyDescent="0.25">
      <c r="A369" s="70" t="s">
        <v>821</v>
      </c>
      <c r="B369" s="70" t="str">
        <f t="shared" si="66"/>
        <v>Настенный конвектор Gekon Level U/1HE H50 L080 W13 RAL9016</v>
      </c>
      <c r="C369" s="64" t="str">
        <f t="shared" si="67"/>
        <v>50</v>
      </c>
      <c r="D369" s="60" t="str">
        <f t="shared" si="68"/>
        <v>080</v>
      </c>
      <c r="E369" s="65" t="str">
        <f t="shared" si="69"/>
        <v>13</v>
      </c>
      <c r="F369" s="64">
        <v>928</v>
      </c>
      <c r="G369" s="65">
        <f t="shared" si="70"/>
        <v>1491</v>
      </c>
      <c r="H369" s="81">
        <v>19922</v>
      </c>
      <c r="I369" s="82">
        <v>22068</v>
      </c>
    </row>
    <row r="370" spans="1:9" x14ac:dyDescent="0.25">
      <c r="A370" s="23" t="s">
        <v>822</v>
      </c>
      <c r="B370" s="23" t="str">
        <f t="shared" si="66"/>
        <v>Настенный конвектор Gekon Level U/1HE H50 L090 W13 RAL9016</v>
      </c>
      <c r="C370" s="28" t="str">
        <f t="shared" si="67"/>
        <v>50</v>
      </c>
      <c r="D370" s="24" t="str">
        <f t="shared" si="68"/>
        <v>090</v>
      </c>
      <c r="E370" s="25" t="str">
        <f t="shared" si="69"/>
        <v>13</v>
      </c>
      <c r="F370" s="28">
        <v>1040</v>
      </c>
      <c r="G370" s="25">
        <f t="shared" si="70"/>
        <v>1671</v>
      </c>
      <c r="H370" s="79">
        <v>21685</v>
      </c>
      <c r="I370" s="80">
        <v>24012</v>
      </c>
    </row>
    <row r="371" spans="1:9" x14ac:dyDescent="0.25">
      <c r="A371" s="70" t="s">
        <v>823</v>
      </c>
      <c r="B371" s="70" t="str">
        <f t="shared" si="66"/>
        <v>Настенный конвектор Gekon Level U/1HE H50 L100 W13 RAL9016</v>
      </c>
      <c r="C371" s="64" t="str">
        <f t="shared" si="67"/>
        <v>50</v>
      </c>
      <c r="D371" s="60" t="str">
        <f t="shared" si="68"/>
        <v>100</v>
      </c>
      <c r="E371" s="65" t="str">
        <f t="shared" si="69"/>
        <v>13</v>
      </c>
      <c r="F371" s="64">
        <v>1152</v>
      </c>
      <c r="G371" s="65">
        <f t="shared" si="70"/>
        <v>1851</v>
      </c>
      <c r="H371" s="81">
        <v>23485</v>
      </c>
      <c r="I371" s="82">
        <v>25997</v>
      </c>
    </row>
    <row r="372" spans="1:9" x14ac:dyDescent="0.25">
      <c r="A372" s="23" t="s">
        <v>824</v>
      </c>
      <c r="B372" s="23" t="str">
        <f t="shared" si="66"/>
        <v>Настенный конвектор Gekon Level U/1HE H50 L110 W13 RAL9016</v>
      </c>
      <c r="C372" s="28" t="str">
        <f t="shared" si="67"/>
        <v>50</v>
      </c>
      <c r="D372" s="24" t="str">
        <f t="shared" si="68"/>
        <v>110</v>
      </c>
      <c r="E372" s="25" t="str">
        <f t="shared" si="69"/>
        <v>13</v>
      </c>
      <c r="F372" s="28">
        <v>1268</v>
      </c>
      <c r="G372" s="25">
        <f t="shared" si="70"/>
        <v>2038</v>
      </c>
      <c r="H372" s="79">
        <v>25357</v>
      </c>
      <c r="I372" s="80">
        <v>28061</v>
      </c>
    </row>
    <row r="373" spans="1:9" x14ac:dyDescent="0.25">
      <c r="A373" s="70" t="s">
        <v>825</v>
      </c>
      <c r="B373" s="70" t="str">
        <f t="shared" si="66"/>
        <v>Настенный конвектор Gekon Level U/1HE H50 L120 W13 RAL9016</v>
      </c>
      <c r="C373" s="64" t="str">
        <f t="shared" si="67"/>
        <v>50</v>
      </c>
      <c r="D373" s="60" t="str">
        <f t="shared" si="68"/>
        <v>120</v>
      </c>
      <c r="E373" s="65" t="str">
        <f t="shared" si="69"/>
        <v>13</v>
      </c>
      <c r="F373" s="64">
        <v>1384</v>
      </c>
      <c r="G373" s="65">
        <f t="shared" si="70"/>
        <v>2224</v>
      </c>
      <c r="H373" s="81">
        <v>27124</v>
      </c>
      <c r="I373" s="82">
        <v>30010</v>
      </c>
    </row>
    <row r="374" spans="1:9" x14ac:dyDescent="0.25">
      <c r="A374" s="23" t="s">
        <v>826</v>
      </c>
      <c r="B374" s="23" t="str">
        <f t="shared" si="66"/>
        <v>Настенный конвектор Gekon Level U/1HE H50 L130 W13 RAL9016</v>
      </c>
      <c r="C374" s="28" t="str">
        <f t="shared" si="67"/>
        <v>50</v>
      </c>
      <c r="D374" s="24" t="str">
        <f t="shared" si="68"/>
        <v>130</v>
      </c>
      <c r="E374" s="25" t="str">
        <f t="shared" si="69"/>
        <v>13</v>
      </c>
      <c r="F374" s="28">
        <v>1500</v>
      </c>
      <c r="G374" s="25">
        <f t="shared" si="70"/>
        <v>2411</v>
      </c>
      <c r="H374" s="79">
        <v>28887</v>
      </c>
      <c r="I374" s="80">
        <v>31954</v>
      </c>
    </row>
    <row r="375" spans="1:9" x14ac:dyDescent="0.25">
      <c r="A375" s="70" t="s">
        <v>827</v>
      </c>
      <c r="B375" s="70" t="str">
        <f t="shared" si="66"/>
        <v>Настенный конвектор Gekon Level U/1HE H50 L140 W13 RAL9016</v>
      </c>
      <c r="C375" s="64" t="str">
        <f t="shared" si="67"/>
        <v>50</v>
      </c>
      <c r="D375" s="60" t="str">
        <f t="shared" si="68"/>
        <v>140</v>
      </c>
      <c r="E375" s="65" t="str">
        <f t="shared" si="69"/>
        <v>13</v>
      </c>
      <c r="F375" s="64">
        <v>1616</v>
      </c>
      <c r="G375" s="65">
        <f t="shared" si="70"/>
        <v>2597</v>
      </c>
      <c r="H375" s="81">
        <v>30688</v>
      </c>
      <c r="I375" s="82">
        <v>33939</v>
      </c>
    </row>
    <row r="376" spans="1:9" x14ac:dyDescent="0.25">
      <c r="A376" s="23" t="s">
        <v>828</v>
      </c>
      <c r="B376" s="23" t="str">
        <f t="shared" si="66"/>
        <v>Настенный конвектор Gekon Level U/1HE H50 L150 W13 RAL9016</v>
      </c>
      <c r="C376" s="28" t="str">
        <f t="shared" si="67"/>
        <v>50</v>
      </c>
      <c r="D376" s="24" t="str">
        <f t="shared" si="68"/>
        <v>150</v>
      </c>
      <c r="E376" s="25" t="str">
        <f t="shared" si="69"/>
        <v>13</v>
      </c>
      <c r="F376" s="28">
        <v>1732</v>
      </c>
      <c r="G376" s="25">
        <f t="shared" si="70"/>
        <v>2783</v>
      </c>
      <c r="H376" s="79">
        <v>32451</v>
      </c>
      <c r="I376" s="80">
        <v>35883</v>
      </c>
    </row>
    <row r="377" spans="1:9" x14ac:dyDescent="0.25">
      <c r="A377" s="70" t="s">
        <v>829</v>
      </c>
      <c r="B377" s="70" t="str">
        <f t="shared" si="66"/>
        <v>Настенный конвектор Gekon Level U/1HE H50 L160 W13 RAL9016</v>
      </c>
      <c r="C377" s="64" t="str">
        <f t="shared" si="67"/>
        <v>50</v>
      </c>
      <c r="D377" s="60" t="str">
        <f t="shared" si="68"/>
        <v>160</v>
      </c>
      <c r="E377" s="65" t="str">
        <f t="shared" si="69"/>
        <v>13</v>
      </c>
      <c r="F377" s="64">
        <v>1848</v>
      </c>
      <c r="G377" s="65">
        <f t="shared" si="70"/>
        <v>2970</v>
      </c>
      <c r="H377" s="81">
        <v>34326</v>
      </c>
      <c r="I377" s="82">
        <v>37951</v>
      </c>
    </row>
    <row r="378" spans="1:9" x14ac:dyDescent="0.25">
      <c r="A378" s="23" t="s">
        <v>830</v>
      </c>
      <c r="B378" s="23" t="str">
        <f t="shared" si="66"/>
        <v>Настенный конвектор Gekon Level U/1HE H50 L170 W13 RAL9016</v>
      </c>
      <c r="C378" s="28" t="str">
        <f t="shared" si="67"/>
        <v>50</v>
      </c>
      <c r="D378" s="24" t="str">
        <f t="shared" si="68"/>
        <v>170</v>
      </c>
      <c r="E378" s="25" t="str">
        <f t="shared" si="69"/>
        <v>13</v>
      </c>
      <c r="F378" s="28">
        <v>1964</v>
      </c>
      <c r="G378" s="25">
        <f t="shared" si="70"/>
        <v>3156</v>
      </c>
      <c r="H378" s="79">
        <v>36127</v>
      </c>
      <c r="I378" s="80">
        <v>39936</v>
      </c>
    </row>
    <row r="379" spans="1:9" x14ac:dyDescent="0.25">
      <c r="A379" s="70" t="s">
        <v>831</v>
      </c>
      <c r="B379" s="70" t="str">
        <f t="shared" si="66"/>
        <v>Настенный конвектор Gekon Level U/1HE H50 L180 W13 RAL9016</v>
      </c>
      <c r="C379" s="64" t="str">
        <f t="shared" si="67"/>
        <v>50</v>
      </c>
      <c r="D379" s="60" t="str">
        <f t="shared" si="68"/>
        <v>180</v>
      </c>
      <c r="E379" s="65" t="str">
        <f t="shared" si="69"/>
        <v>13</v>
      </c>
      <c r="F379" s="64">
        <v>2080</v>
      </c>
      <c r="G379" s="65">
        <f t="shared" si="70"/>
        <v>3343</v>
      </c>
      <c r="H379" s="81">
        <v>37890</v>
      </c>
      <c r="I379" s="82">
        <v>41881</v>
      </c>
    </row>
    <row r="380" spans="1:9" x14ac:dyDescent="0.25">
      <c r="A380" s="23" t="s">
        <v>832</v>
      </c>
      <c r="B380" s="23" t="str">
        <f t="shared" si="66"/>
        <v>Настенный конвектор Gekon Level U/1HE H50 L190 W13 RAL9016</v>
      </c>
      <c r="C380" s="28" t="str">
        <f t="shared" si="67"/>
        <v>50</v>
      </c>
      <c r="D380" s="24" t="str">
        <f t="shared" si="68"/>
        <v>190</v>
      </c>
      <c r="E380" s="25" t="str">
        <f t="shared" si="69"/>
        <v>13</v>
      </c>
      <c r="F380" s="28">
        <v>2196</v>
      </c>
      <c r="G380" s="25">
        <f t="shared" si="70"/>
        <v>3529</v>
      </c>
      <c r="H380" s="79">
        <v>40017</v>
      </c>
      <c r="I380" s="80">
        <v>44242</v>
      </c>
    </row>
    <row r="381" spans="1:9" x14ac:dyDescent="0.25">
      <c r="A381" s="70" t="s">
        <v>833</v>
      </c>
      <c r="B381" s="70" t="str">
        <f t="shared" si="66"/>
        <v>Настенный конвектор Gekon Level U/1HE H50 L200 W13 RAL9016</v>
      </c>
      <c r="C381" s="64" t="str">
        <f t="shared" si="67"/>
        <v>50</v>
      </c>
      <c r="D381" s="60" t="str">
        <f t="shared" si="68"/>
        <v>200</v>
      </c>
      <c r="E381" s="65" t="str">
        <f t="shared" si="69"/>
        <v>13</v>
      </c>
      <c r="F381" s="64">
        <v>2312</v>
      </c>
      <c r="G381" s="65">
        <f t="shared" si="70"/>
        <v>3716</v>
      </c>
      <c r="H381" s="81">
        <v>41811</v>
      </c>
      <c r="I381" s="82">
        <v>46221</v>
      </c>
    </row>
    <row r="382" spans="1:9" x14ac:dyDescent="0.25">
      <c r="A382" s="23" t="s">
        <v>834</v>
      </c>
      <c r="B382" s="23" t="str">
        <f t="shared" si="66"/>
        <v>Настенный конвектор Gekon Level U/1HE H50 L210 W13 RAL9016</v>
      </c>
      <c r="C382" s="28" t="str">
        <f t="shared" si="67"/>
        <v>50</v>
      </c>
      <c r="D382" s="24" t="str">
        <f t="shared" si="68"/>
        <v>210</v>
      </c>
      <c r="E382" s="25" t="str">
        <f t="shared" si="69"/>
        <v>13</v>
      </c>
      <c r="F382" s="28">
        <v>2428</v>
      </c>
      <c r="G382" s="25">
        <f t="shared" si="70"/>
        <v>3902</v>
      </c>
      <c r="H382" s="79">
        <v>43721</v>
      </c>
      <c r="I382" s="80">
        <v>48325</v>
      </c>
    </row>
    <row r="383" spans="1:9" x14ac:dyDescent="0.25">
      <c r="A383" s="70" t="s">
        <v>835</v>
      </c>
      <c r="B383" s="70" t="str">
        <f t="shared" si="66"/>
        <v>Настенный конвектор Gekon Level U/1HE H50 L220 W13 RAL9016</v>
      </c>
      <c r="C383" s="64" t="str">
        <f t="shared" si="67"/>
        <v>50</v>
      </c>
      <c r="D383" s="60" t="str">
        <f t="shared" si="68"/>
        <v>220</v>
      </c>
      <c r="E383" s="65" t="str">
        <f t="shared" si="69"/>
        <v>13</v>
      </c>
      <c r="F383" s="64">
        <v>2544</v>
      </c>
      <c r="G383" s="65">
        <f t="shared" si="70"/>
        <v>4088</v>
      </c>
      <c r="H383" s="81">
        <v>45484</v>
      </c>
      <c r="I383" s="82">
        <v>50269</v>
      </c>
    </row>
    <row r="384" spans="1:9" x14ac:dyDescent="0.25">
      <c r="A384" s="23" t="s">
        <v>836</v>
      </c>
      <c r="B384" s="23" t="str">
        <f t="shared" si="66"/>
        <v>Настенный конвектор Gekon Level U/1HE H50 L230 W13 RAL9016</v>
      </c>
      <c r="C384" s="28" t="str">
        <f t="shared" si="67"/>
        <v>50</v>
      </c>
      <c r="D384" s="24" t="str">
        <f t="shared" si="68"/>
        <v>230</v>
      </c>
      <c r="E384" s="25" t="str">
        <f t="shared" si="69"/>
        <v>13</v>
      </c>
      <c r="F384" s="28">
        <v>2660</v>
      </c>
      <c r="G384" s="25">
        <f t="shared" si="70"/>
        <v>4275</v>
      </c>
      <c r="H384" s="79">
        <v>47247</v>
      </c>
      <c r="I384" s="80">
        <v>52214</v>
      </c>
    </row>
    <row r="385" spans="1:9" ht="15.75" thickBot="1" x14ac:dyDescent="0.3">
      <c r="A385" s="71" t="s">
        <v>837</v>
      </c>
      <c r="B385" s="71" t="str">
        <f t="shared" si="66"/>
        <v>Настенный конвектор Gekon Level U/1HE H50 L240 W13 RAL9016</v>
      </c>
      <c r="C385" s="66" t="str">
        <f t="shared" si="67"/>
        <v>50</v>
      </c>
      <c r="D385" s="67" t="str">
        <f t="shared" si="68"/>
        <v>240</v>
      </c>
      <c r="E385" s="68" t="str">
        <f t="shared" si="69"/>
        <v>13</v>
      </c>
      <c r="F385" s="66">
        <v>2776</v>
      </c>
      <c r="G385" s="68">
        <f t="shared" si="70"/>
        <v>4461</v>
      </c>
      <c r="H385" s="83">
        <v>49051</v>
      </c>
      <c r="I385" s="84">
        <v>54203</v>
      </c>
    </row>
    <row r="386" spans="1:9" x14ac:dyDescent="0.25">
      <c r="A386" s="69" t="s">
        <v>838</v>
      </c>
      <c r="B386" s="69" t="str">
        <f t="shared" si="66"/>
        <v>Настенный конвектор Gekon Level U/1HE H50 L040 W18 RAL9016</v>
      </c>
      <c r="C386" s="61" t="str">
        <f>MID($A386,8,2)</f>
        <v>50</v>
      </c>
      <c r="D386" s="62" t="str">
        <f>MID($A386,10,3)</f>
        <v>040</v>
      </c>
      <c r="E386" s="63" t="str">
        <f>MID($A386,13,2)</f>
        <v>18</v>
      </c>
      <c r="F386" s="61">
        <v>735</v>
      </c>
      <c r="G386" s="63">
        <f>ROUND(F386*((($G$1+$G$2)/2-$G$3)/50)^1.41,0)</f>
        <v>1181</v>
      </c>
      <c r="H386" s="74">
        <v>16885</v>
      </c>
      <c r="I386" s="76">
        <v>18651</v>
      </c>
    </row>
    <row r="387" spans="1:9" x14ac:dyDescent="0.25">
      <c r="A387" s="23" t="s">
        <v>839</v>
      </c>
      <c r="B387" s="23" t="str">
        <f t="shared" si="66"/>
        <v>Настенный конвектор Gekon Level U/1HE H50 L050 W18 RAL9016</v>
      </c>
      <c r="C387" s="28" t="str">
        <f t="shared" ref="C387:C406" si="71">MID($A387,8,2)</f>
        <v>50</v>
      </c>
      <c r="D387" s="24" t="str">
        <f t="shared" ref="D387:D406" si="72">MID($A387,10,3)</f>
        <v>050</v>
      </c>
      <c r="E387" s="25" t="str">
        <f t="shared" ref="E387:E406" si="73">MID($A387,13,2)</f>
        <v>18</v>
      </c>
      <c r="F387" s="28">
        <v>909</v>
      </c>
      <c r="G387" s="25">
        <f t="shared" ref="G387:G406" si="74">ROUND(F387*((($G$1+$G$2)/2-$G$3)/50)^1.41,0)</f>
        <v>1461</v>
      </c>
      <c r="H387" s="79">
        <v>19490</v>
      </c>
      <c r="I387" s="80">
        <v>21499</v>
      </c>
    </row>
    <row r="388" spans="1:9" x14ac:dyDescent="0.25">
      <c r="A388" s="70" t="s">
        <v>840</v>
      </c>
      <c r="B388" s="70" t="str">
        <f t="shared" si="66"/>
        <v>Настенный конвектор Gekon Level U/1HE H50 L060 W18 RAL9016</v>
      </c>
      <c r="C388" s="64" t="str">
        <f t="shared" si="71"/>
        <v>50</v>
      </c>
      <c r="D388" s="60" t="str">
        <f t="shared" si="72"/>
        <v>060</v>
      </c>
      <c r="E388" s="65" t="str">
        <f t="shared" si="73"/>
        <v>18</v>
      </c>
      <c r="F388" s="64">
        <v>1083</v>
      </c>
      <c r="G388" s="65">
        <f t="shared" si="74"/>
        <v>1740</v>
      </c>
      <c r="H388" s="81">
        <v>22212</v>
      </c>
      <c r="I388" s="82">
        <v>24478</v>
      </c>
    </row>
    <row r="389" spans="1:9" x14ac:dyDescent="0.25">
      <c r="A389" s="23" t="s">
        <v>841</v>
      </c>
      <c r="B389" s="23" t="str">
        <f t="shared" si="66"/>
        <v>Настенный конвектор Gekon Level U/1HE H50 L070 W18 RAL9016</v>
      </c>
      <c r="C389" s="28" t="str">
        <f t="shared" si="71"/>
        <v>50</v>
      </c>
      <c r="D389" s="24" t="str">
        <f t="shared" si="72"/>
        <v>070</v>
      </c>
      <c r="E389" s="25" t="str">
        <f t="shared" si="73"/>
        <v>18</v>
      </c>
      <c r="F389" s="28">
        <v>1257</v>
      </c>
      <c r="G389" s="25">
        <f t="shared" si="74"/>
        <v>2020</v>
      </c>
      <c r="H389" s="79">
        <v>24885</v>
      </c>
      <c r="I389" s="80">
        <v>27401</v>
      </c>
    </row>
    <row r="390" spans="1:9" x14ac:dyDescent="0.25">
      <c r="A390" s="70" t="s">
        <v>842</v>
      </c>
      <c r="B390" s="70" t="str">
        <f t="shared" si="66"/>
        <v>Настенный конвектор Gekon Level U/1HE H50 L080 W18 RAL9016</v>
      </c>
      <c r="C390" s="64" t="str">
        <f t="shared" si="71"/>
        <v>50</v>
      </c>
      <c r="D390" s="60" t="str">
        <f t="shared" si="72"/>
        <v>080</v>
      </c>
      <c r="E390" s="65" t="str">
        <f t="shared" si="73"/>
        <v>18</v>
      </c>
      <c r="F390" s="64">
        <v>1431</v>
      </c>
      <c r="G390" s="65">
        <f t="shared" si="74"/>
        <v>2300</v>
      </c>
      <c r="H390" s="81">
        <v>27494</v>
      </c>
      <c r="I390" s="82">
        <v>30254</v>
      </c>
    </row>
    <row r="391" spans="1:9" x14ac:dyDescent="0.25">
      <c r="A391" s="23" t="s">
        <v>843</v>
      </c>
      <c r="B391" s="23" t="str">
        <f t="shared" si="66"/>
        <v>Настенный конвектор Gekon Level U/1HE H50 L090 W18 RAL9016</v>
      </c>
      <c r="C391" s="28" t="str">
        <f t="shared" si="71"/>
        <v>50</v>
      </c>
      <c r="D391" s="24" t="str">
        <f t="shared" si="72"/>
        <v>090</v>
      </c>
      <c r="E391" s="25" t="str">
        <f t="shared" si="73"/>
        <v>18</v>
      </c>
      <c r="F391" s="28">
        <v>1605</v>
      </c>
      <c r="G391" s="25">
        <f t="shared" si="74"/>
        <v>2579</v>
      </c>
      <c r="H391" s="79">
        <v>30099</v>
      </c>
      <c r="I391" s="80">
        <v>33102</v>
      </c>
    </row>
    <row r="392" spans="1:9" x14ac:dyDescent="0.25">
      <c r="A392" s="70" t="s">
        <v>844</v>
      </c>
      <c r="B392" s="70" t="str">
        <f t="shared" si="66"/>
        <v>Настенный конвектор Gekon Level U/1HE H50 L100 W18 RAL9016</v>
      </c>
      <c r="C392" s="64" t="str">
        <f t="shared" si="71"/>
        <v>50</v>
      </c>
      <c r="D392" s="60" t="str">
        <f t="shared" si="72"/>
        <v>100</v>
      </c>
      <c r="E392" s="65" t="str">
        <f t="shared" si="73"/>
        <v>18</v>
      </c>
      <c r="F392" s="64">
        <v>1779</v>
      </c>
      <c r="G392" s="65">
        <f t="shared" si="74"/>
        <v>2859</v>
      </c>
      <c r="H392" s="81">
        <v>32772</v>
      </c>
      <c r="I392" s="82">
        <v>36025</v>
      </c>
    </row>
    <row r="393" spans="1:9" x14ac:dyDescent="0.25">
      <c r="A393" s="23" t="s">
        <v>845</v>
      </c>
      <c r="B393" s="23" t="str">
        <f t="shared" si="66"/>
        <v>Настенный конвектор Gekon Level U/1HE H50 L110 W18 RAL9016</v>
      </c>
      <c r="C393" s="28" t="str">
        <f t="shared" si="71"/>
        <v>50</v>
      </c>
      <c r="D393" s="24" t="str">
        <f t="shared" si="72"/>
        <v>110</v>
      </c>
      <c r="E393" s="25" t="str">
        <f t="shared" si="73"/>
        <v>18</v>
      </c>
      <c r="F393" s="28">
        <v>1958</v>
      </c>
      <c r="G393" s="25">
        <f t="shared" si="74"/>
        <v>3147</v>
      </c>
      <c r="H393" s="79">
        <v>35494</v>
      </c>
      <c r="I393" s="80">
        <v>39003</v>
      </c>
    </row>
    <row r="394" spans="1:9" x14ac:dyDescent="0.25">
      <c r="A394" s="70" t="s">
        <v>846</v>
      </c>
      <c r="B394" s="70" t="str">
        <f t="shared" si="66"/>
        <v>Настенный конвектор Gekon Level U/1HE H50 L120 W18 RAL9016</v>
      </c>
      <c r="C394" s="64" t="str">
        <f t="shared" si="71"/>
        <v>50</v>
      </c>
      <c r="D394" s="60" t="str">
        <f t="shared" si="72"/>
        <v>120</v>
      </c>
      <c r="E394" s="65" t="str">
        <f t="shared" si="73"/>
        <v>18</v>
      </c>
      <c r="F394" s="64">
        <v>2137</v>
      </c>
      <c r="G394" s="65">
        <f t="shared" si="74"/>
        <v>3434</v>
      </c>
      <c r="H394" s="81">
        <v>38103</v>
      </c>
      <c r="I394" s="82">
        <v>41857</v>
      </c>
    </row>
    <row r="395" spans="1:9" x14ac:dyDescent="0.25">
      <c r="A395" s="23" t="s">
        <v>847</v>
      </c>
      <c r="B395" s="23" t="str">
        <f t="shared" si="66"/>
        <v>Настенный конвектор Gekon Level U/1HE H50 L130 W18 RAL9016</v>
      </c>
      <c r="C395" s="28" t="str">
        <f t="shared" si="71"/>
        <v>50</v>
      </c>
      <c r="D395" s="24" t="str">
        <f t="shared" si="72"/>
        <v>130</v>
      </c>
      <c r="E395" s="25" t="str">
        <f t="shared" si="73"/>
        <v>18</v>
      </c>
      <c r="F395" s="28">
        <v>2316</v>
      </c>
      <c r="G395" s="25">
        <f t="shared" si="74"/>
        <v>3722</v>
      </c>
      <c r="H395" s="79">
        <v>40707</v>
      </c>
      <c r="I395" s="80">
        <v>44705</v>
      </c>
    </row>
    <row r="396" spans="1:9" x14ac:dyDescent="0.25">
      <c r="A396" s="70" t="s">
        <v>848</v>
      </c>
      <c r="B396" s="70" t="str">
        <f t="shared" si="66"/>
        <v>Настенный конвектор Gekon Level U/1HE H50 L140 W18 RAL9016</v>
      </c>
      <c r="C396" s="64" t="str">
        <f t="shared" si="71"/>
        <v>50</v>
      </c>
      <c r="D396" s="60" t="str">
        <f t="shared" si="72"/>
        <v>140</v>
      </c>
      <c r="E396" s="65" t="str">
        <f t="shared" si="73"/>
        <v>18</v>
      </c>
      <c r="F396" s="64">
        <v>2495</v>
      </c>
      <c r="G396" s="65">
        <f t="shared" si="74"/>
        <v>4010</v>
      </c>
      <c r="H396" s="81">
        <v>43381</v>
      </c>
      <c r="I396" s="82">
        <v>47628</v>
      </c>
    </row>
    <row r="397" spans="1:9" x14ac:dyDescent="0.25">
      <c r="A397" s="23" t="s">
        <v>849</v>
      </c>
      <c r="B397" s="23" t="str">
        <f t="shared" si="66"/>
        <v>Настенный конвектор Gekon Level U/1HE H50 L150 W18 RAL9016</v>
      </c>
      <c r="C397" s="28" t="str">
        <f t="shared" si="71"/>
        <v>50</v>
      </c>
      <c r="D397" s="24" t="str">
        <f t="shared" si="72"/>
        <v>150</v>
      </c>
      <c r="E397" s="25" t="str">
        <f t="shared" si="73"/>
        <v>18</v>
      </c>
      <c r="F397" s="28">
        <v>2674</v>
      </c>
      <c r="G397" s="25">
        <f t="shared" si="74"/>
        <v>4297</v>
      </c>
      <c r="H397" s="79">
        <v>45986</v>
      </c>
      <c r="I397" s="80">
        <v>50477</v>
      </c>
    </row>
    <row r="398" spans="1:9" x14ac:dyDescent="0.25">
      <c r="A398" s="70" t="s">
        <v>850</v>
      </c>
      <c r="B398" s="70" t="str">
        <f t="shared" si="66"/>
        <v>Настенный конвектор Gekon Level U/1HE H50 L160 W18 RAL9016</v>
      </c>
      <c r="C398" s="64" t="str">
        <f t="shared" si="71"/>
        <v>50</v>
      </c>
      <c r="D398" s="60" t="str">
        <f t="shared" si="72"/>
        <v>160</v>
      </c>
      <c r="E398" s="65" t="str">
        <f t="shared" si="73"/>
        <v>18</v>
      </c>
      <c r="F398" s="64">
        <v>2853</v>
      </c>
      <c r="G398" s="65">
        <f t="shared" si="74"/>
        <v>4585</v>
      </c>
      <c r="H398" s="81">
        <v>48712</v>
      </c>
      <c r="I398" s="82">
        <v>53459</v>
      </c>
    </row>
    <row r="399" spans="1:9" x14ac:dyDescent="0.25">
      <c r="A399" s="23" t="s">
        <v>851</v>
      </c>
      <c r="B399" s="23" t="str">
        <f t="shared" si="66"/>
        <v>Настенный конвектор Gekon Level U/1HE H50 L170 W18 RAL9016</v>
      </c>
      <c r="C399" s="28" t="str">
        <f t="shared" si="71"/>
        <v>50</v>
      </c>
      <c r="D399" s="24" t="str">
        <f t="shared" si="72"/>
        <v>170</v>
      </c>
      <c r="E399" s="25" t="str">
        <f t="shared" si="73"/>
        <v>18</v>
      </c>
      <c r="F399" s="28">
        <v>3032</v>
      </c>
      <c r="G399" s="25">
        <f t="shared" si="74"/>
        <v>4873</v>
      </c>
      <c r="H399" s="79">
        <v>51385</v>
      </c>
      <c r="I399" s="80">
        <v>56382</v>
      </c>
    </row>
    <row r="400" spans="1:9" x14ac:dyDescent="0.25">
      <c r="A400" s="70" t="s">
        <v>852</v>
      </c>
      <c r="B400" s="70" t="str">
        <f t="shared" si="66"/>
        <v>Настенный конвектор Gekon Level U/1HE H50 L180 W18 RAL9016</v>
      </c>
      <c r="C400" s="64" t="str">
        <f t="shared" si="71"/>
        <v>50</v>
      </c>
      <c r="D400" s="60" t="str">
        <f t="shared" si="72"/>
        <v>180</v>
      </c>
      <c r="E400" s="65" t="str">
        <f t="shared" si="73"/>
        <v>18</v>
      </c>
      <c r="F400" s="64">
        <v>3211</v>
      </c>
      <c r="G400" s="65">
        <f t="shared" si="74"/>
        <v>5160</v>
      </c>
      <c r="H400" s="81">
        <v>53990</v>
      </c>
      <c r="I400" s="82">
        <v>59231</v>
      </c>
    </row>
    <row r="401" spans="1:9" x14ac:dyDescent="0.25">
      <c r="A401" s="23" t="s">
        <v>853</v>
      </c>
      <c r="B401" s="23" t="str">
        <f t="shared" si="66"/>
        <v>Настенный конвектор Gekon Level U/1HE H50 L190 W18 RAL9016</v>
      </c>
      <c r="C401" s="28" t="str">
        <f t="shared" si="71"/>
        <v>50</v>
      </c>
      <c r="D401" s="24" t="str">
        <f t="shared" si="72"/>
        <v>190</v>
      </c>
      <c r="E401" s="25" t="str">
        <f t="shared" si="73"/>
        <v>18</v>
      </c>
      <c r="F401" s="28">
        <v>3390</v>
      </c>
      <c r="G401" s="25">
        <f t="shared" si="74"/>
        <v>5448</v>
      </c>
      <c r="H401" s="79">
        <v>57006</v>
      </c>
      <c r="I401" s="80">
        <v>62550</v>
      </c>
    </row>
    <row r="402" spans="1:9" x14ac:dyDescent="0.25">
      <c r="A402" s="70" t="s">
        <v>854</v>
      </c>
      <c r="B402" s="70" t="str">
        <f t="shared" si="66"/>
        <v>Настенный конвектор Gekon Level U/1HE H50 L200 W18 RAL9016</v>
      </c>
      <c r="C402" s="64" t="str">
        <f t="shared" si="71"/>
        <v>50</v>
      </c>
      <c r="D402" s="60" t="str">
        <f t="shared" si="72"/>
        <v>200</v>
      </c>
      <c r="E402" s="65" t="str">
        <f t="shared" si="73"/>
        <v>18</v>
      </c>
      <c r="F402" s="64">
        <v>3569</v>
      </c>
      <c r="G402" s="65">
        <f t="shared" si="74"/>
        <v>5736</v>
      </c>
      <c r="H402" s="81">
        <v>59657</v>
      </c>
      <c r="I402" s="82">
        <v>65448</v>
      </c>
    </row>
    <row r="403" spans="1:9" x14ac:dyDescent="0.25">
      <c r="A403" s="23" t="s">
        <v>855</v>
      </c>
      <c r="B403" s="23" t="str">
        <f t="shared" si="66"/>
        <v>Настенный конвектор Gekon Level U/1HE H50 L210 W18 RAL9016</v>
      </c>
      <c r="C403" s="28" t="str">
        <f t="shared" si="71"/>
        <v>50</v>
      </c>
      <c r="D403" s="24" t="str">
        <f t="shared" si="72"/>
        <v>210</v>
      </c>
      <c r="E403" s="25" t="str">
        <f t="shared" si="73"/>
        <v>18</v>
      </c>
      <c r="F403" s="28">
        <v>3748</v>
      </c>
      <c r="G403" s="25">
        <f t="shared" si="74"/>
        <v>6023</v>
      </c>
      <c r="H403" s="79">
        <v>62448</v>
      </c>
      <c r="I403" s="80">
        <v>68501</v>
      </c>
    </row>
    <row r="404" spans="1:9" x14ac:dyDescent="0.25">
      <c r="A404" s="70" t="s">
        <v>856</v>
      </c>
      <c r="B404" s="70" t="str">
        <f t="shared" si="66"/>
        <v>Настенный конвектор Gekon Level U/1HE H50 L220 W18 RAL9016</v>
      </c>
      <c r="C404" s="64" t="str">
        <f t="shared" si="71"/>
        <v>50</v>
      </c>
      <c r="D404" s="60" t="str">
        <f t="shared" si="72"/>
        <v>220</v>
      </c>
      <c r="E404" s="65" t="str">
        <f t="shared" si="73"/>
        <v>18</v>
      </c>
      <c r="F404" s="64">
        <v>3927</v>
      </c>
      <c r="G404" s="65">
        <f t="shared" si="74"/>
        <v>6311</v>
      </c>
      <c r="H404" s="81">
        <v>65052</v>
      </c>
      <c r="I404" s="82">
        <v>71350</v>
      </c>
    </row>
    <row r="405" spans="1:9" x14ac:dyDescent="0.25">
      <c r="A405" s="23" t="s">
        <v>857</v>
      </c>
      <c r="B405" s="23" t="str">
        <f t="shared" si="66"/>
        <v>Настенный конвектор Gekon Level U/1HE H50 L230 W18 RAL9016</v>
      </c>
      <c r="C405" s="28" t="str">
        <f t="shared" si="71"/>
        <v>50</v>
      </c>
      <c r="D405" s="24" t="str">
        <f t="shared" si="72"/>
        <v>230</v>
      </c>
      <c r="E405" s="25" t="str">
        <f t="shared" si="73"/>
        <v>18</v>
      </c>
      <c r="F405" s="28">
        <v>4106</v>
      </c>
      <c r="G405" s="25">
        <f t="shared" si="74"/>
        <v>6599</v>
      </c>
      <c r="H405" s="79">
        <v>67657</v>
      </c>
      <c r="I405" s="80">
        <v>74198</v>
      </c>
    </row>
    <row r="406" spans="1:9" ht="15.75" thickBot="1" x14ac:dyDescent="0.3">
      <c r="A406" s="71" t="s">
        <v>858</v>
      </c>
      <c r="B406" s="71" t="str">
        <f t="shared" si="66"/>
        <v>Настенный конвектор Gekon Level U/1HE H50 L240 W18 RAL9016</v>
      </c>
      <c r="C406" s="66" t="str">
        <f t="shared" si="71"/>
        <v>50</v>
      </c>
      <c r="D406" s="67" t="str">
        <f t="shared" si="72"/>
        <v>240</v>
      </c>
      <c r="E406" s="68" t="str">
        <f t="shared" si="73"/>
        <v>18</v>
      </c>
      <c r="F406" s="66">
        <v>4285</v>
      </c>
      <c r="G406" s="68">
        <f t="shared" si="74"/>
        <v>6886</v>
      </c>
      <c r="H406" s="83">
        <v>70335</v>
      </c>
      <c r="I406" s="84">
        <v>77125</v>
      </c>
    </row>
    <row r="407" spans="1:9" x14ac:dyDescent="0.25">
      <c r="A407" s="69" t="s">
        <v>859</v>
      </c>
      <c r="B407" s="69" t="str">
        <f t="shared" si="66"/>
        <v>Настенный конвектор Gekon Level U/1HE H50 L040 W23 RAL9016</v>
      </c>
      <c r="C407" s="61" t="str">
        <f>MID($A407,8,2)</f>
        <v>50</v>
      </c>
      <c r="D407" s="62" t="str">
        <f>MID($A407,10,3)</f>
        <v>040</v>
      </c>
      <c r="E407" s="63" t="str">
        <f>MID($A407,13,2)</f>
        <v>23</v>
      </c>
      <c r="F407" s="61">
        <v>997</v>
      </c>
      <c r="G407" s="63">
        <f>ROUND(F407*((($G$1+$G$2)/2-$G$3)/50)^1.41,0)</f>
        <v>1602</v>
      </c>
      <c r="H407" s="74">
        <v>20855</v>
      </c>
      <c r="I407" s="76">
        <v>22965</v>
      </c>
    </row>
    <row r="408" spans="1:9" x14ac:dyDescent="0.25">
      <c r="A408" s="23" t="s">
        <v>860</v>
      </c>
      <c r="B408" s="23" t="str">
        <f t="shared" si="66"/>
        <v>Настенный конвектор Gekon Level U/1HE H50 L050 W23 RAL9016</v>
      </c>
      <c r="C408" s="28" t="str">
        <f t="shared" ref="C408:C427" si="75">MID($A408,8,2)</f>
        <v>50</v>
      </c>
      <c r="D408" s="24" t="str">
        <f t="shared" ref="D408:D427" si="76">MID($A408,10,3)</f>
        <v>050</v>
      </c>
      <c r="E408" s="25" t="str">
        <f t="shared" ref="E408:E427" si="77">MID($A408,13,2)</f>
        <v>23</v>
      </c>
      <c r="F408" s="28">
        <v>1240</v>
      </c>
      <c r="G408" s="25">
        <f t="shared" ref="G408:G427" si="78">ROUND(F408*((($G$1+$G$2)/2-$G$3)/50)^1.41,0)</f>
        <v>1993</v>
      </c>
      <c r="H408" s="79">
        <v>23941</v>
      </c>
      <c r="I408" s="80">
        <v>26333</v>
      </c>
    </row>
    <row r="409" spans="1:9" x14ac:dyDescent="0.25">
      <c r="A409" s="70" t="s">
        <v>861</v>
      </c>
      <c r="B409" s="70" t="str">
        <f t="shared" si="66"/>
        <v>Настенный конвектор Gekon Level U/1HE H50 L060 W23 RAL9016</v>
      </c>
      <c r="C409" s="64" t="str">
        <f t="shared" si="75"/>
        <v>50</v>
      </c>
      <c r="D409" s="60" t="str">
        <f t="shared" si="76"/>
        <v>060</v>
      </c>
      <c r="E409" s="65" t="str">
        <f t="shared" si="77"/>
        <v>23</v>
      </c>
      <c r="F409" s="64">
        <v>1483</v>
      </c>
      <c r="G409" s="65">
        <f t="shared" si="78"/>
        <v>2383</v>
      </c>
      <c r="H409" s="81">
        <v>27232</v>
      </c>
      <c r="I409" s="82">
        <v>29925</v>
      </c>
    </row>
    <row r="410" spans="1:9" x14ac:dyDescent="0.25">
      <c r="A410" s="23" t="s">
        <v>862</v>
      </c>
      <c r="B410" s="23" t="str">
        <f t="shared" si="66"/>
        <v>Настенный конвектор Gekon Level U/1HE H50 L070 W23 RAL9016</v>
      </c>
      <c r="C410" s="28" t="str">
        <f t="shared" si="75"/>
        <v>50</v>
      </c>
      <c r="D410" s="24" t="str">
        <f t="shared" si="76"/>
        <v>070</v>
      </c>
      <c r="E410" s="25" t="str">
        <f t="shared" si="77"/>
        <v>23</v>
      </c>
      <c r="F410" s="28">
        <v>1726</v>
      </c>
      <c r="G410" s="25">
        <f t="shared" si="78"/>
        <v>2774</v>
      </c>
      <c r="H410" s="79">
        <v>30393</v>
      </c>
      <c r="I410" s="80">
        <v>33373</v>
      </c>
    </row>
    <row r="411" spans="1:9" x14ac:dyDescent="0.25">
      <c r="A411" s="70" t="s">
        <v>863</v>
      </c>
      <c r="B411" s="70" t="str">
        <f t="shared" si="66"/>
        <v>Настенный конвектор Gekon Level U/1HE H50 L080 W23 RAL9016</v>
      </c>
      <c r="C411" s="64" t="str">
        <f t="shared" si="75"/>
        <v>50</v>
      </c>
      <c r="D411" s="60" t="str">
        <f t="shared" si="76"/>
        <v>080</v>
      </c>
      <c r="E411" s="65" t="str">
        <f t="shared" si="77"/>
        <v>23</v>
      </c>
      <c r="F411" s="64">
        <v>1969</v>
      </c>
      <c r="G411" s="65">
        <f t="shared" si="78"/>
        <v>3164</v>
      </c>
      <c r="H411" s="81">
        <v>33484</v>
      </c>
      <c r="I411" s="82">
        <v>36746</v>
      </c>
    </row>
    <row r="412" spans="1:9" x14ac:dyDescent="0.25">
      <c r="A412" s="23" t="s">
        <v>864</v>
      </c>
      <c r="B412" s="23" t="str">
        <f t="shared" si="66"/>
        <v>Настенный конвектор Gekon Level U/1HE H50 L090 W23 RAL9016</v>
      </c>
      <c r="C412" s="28" t="str">
        <f t="shared" si="75"/>
        <v>50</v>
      </c>
      <c r="D412" s="24" t="str">
        <f t="shared" si="76"/>
        <v>090</v>
      </c>
      <c r="E412" s="25" t="str">
        <f t="shared" si="77"/>
        <v>23</v>
      </c>
      <c r="F412" s="28">
        <v>2212</v>
      </c>
      <c r="G412" s="25">
        <f t="shared" si="78"/>
        <v>3555</v>
      </c>
      <c r="H412" s="79">
        <v>36571</v>
      </c>
      <c r="I412" s="80">
        <v>40114</v>
      </c>
    </row>
    <row r="413" spans="1:9" x14ac:dyDescent="0.25">
      <c r="A413" s="70" t="s">
        <v>865</v>
      </c>
      <c r="B413" s="70" t="str">
        <f t="shared" ref="B413:B427" si="79">"Настенный конвектор Gekon Level "&amp;MID(A413,3,1)&amp;"/"&amp;MID(A413,16,3)&amp;" H"&amp;MID(A413,8,2)&amp;" L"&amp;MID(A413,10,3)&amp;" W"&amp;MID(A413,13,2)&amp;" "&amp;RIGHT(A413,7)</f>
        <v>Настенный конвектор Gekon Level U/1HE H50 L100 W23 RAL9016</v>
      </c>
      <c r="C413" s="64" t="str">
        <f t="shared" si="75"/>
        <v>50</v>
      </c>
      <c r="D413" s="60" t="str">
        <f t="shared" si="76"/>
        <v>100</v>
      </c>
      <c r="E413" s="65" t="str">
        <f t="shared" si="77"/>
        <v>23</v>
      </c>
      <c r="F413" s="64">
        <v>2455</v>
      </c>
      <c r="G413" s="65">
        <f t="shared" si="78"/>
        <v>3945</v>
      </c>
      <c r="H413" s="81">
        <v>39732</v>
      </c>
      <c r="I413" s="82">
        <v>43563</v>
      </c>
    </row>
    <row r="414" spans="1:9" x14ac:dyDescent="0.25">
      <c r="A414" s="23" t="s">
        <v>866</v>
      </c>
      <c r="B414" s="23" t="str">
        <f t="shared" si="79"/>
        <v>Настенный конвектор Gekon Level U/1HE H50 L110 W23 RAL9016</v>
      </c>
      <c r="C414" s="28" t="str">
        <f t="shared" si="75"/>
        <v>50</v>
      </c>
      <c r="D414" s="24" t="str">
        <f t="shared" si="76"/>
        <v>110</v>
      </c>
      <c r="E414" s="25" t="str">
        <f t="shared" si="77"/>
        <v>23</v>
      </c>
      <c r="F414" s="28">
        <v>2703</v>
      </c>
      <c r="G414" s="25">
        <f t="shared" si="78"/>
        <v>4344</v>
      </c>
      <c r="H414" s="79">
        <v>43023</v>
      </c>
      <c r="I414" s="80">
        <v>47154</v>
      </c>
    </row>
    <row r="415" spans="1:9" x14ac:dyDescent="0.25">
      <c r="A415" s="70" t="s">
        <v>867</v>
      </c>
      <c r="B415" s="70" t="str">
        <f t="shared" si="79"/>
        <v>Настенный конвектор Gekon Level U/1HE H50 L120 W23 RAL9016</v>
      </c>
      <c r="C415" s="64" t="str">
        <f t="shared" si="75"/>
        <v>50</v>
      </c>
      <c r="D415" s="60" t="str">
        <f t="shared" si="76"/>
        <v>120</v>
      </c>
      <c r="E415" s="65" t="str">
        <f t="shared" si="77"/>
        <v>23</v>
      </c>
      <c r="F415" s="64">
        <v>2951</v>
      </c>
      <c r="G415" s="65">
        <f t="shared" si="78"/>
        <v>4743</v>
      </c>
      <c r="H415" s="81">
        <v>46114</v>
      </c>
      <c r="I415" s="82">
        <v>50527</v>
      </c>
    </row>
    <row r="416" spans="1:9" x14ac:dyDescent="0.25">
      <c r="A416" s="23" t="s">
        <v>868</v>
      </c>
      <c r="B416" s="23" t="str">
        <f t="shared" si="79"/>
        <v>Настенный конвектор Gekon Level U/1HE H50 L130 W23 RAL9016</v>
      </c>
      <c r="C416" s="28" t="str">
        <f t="shared" si="75"/>
        <v>50</v>
      </c>
      <c r="D416" s="24" t="str">
        <f t="shared" si="76"/>
        <v>130</v>
      </c>
      <c r="E416" s="25" t="str">
        <f t="shared" si="77"/>
        <v>23</v>
      </c>
      <c r="F416" s="28">
        <v>3199</v>
      </c>
      <c r="G416" s="25">
        <f t="shared" si="78"/>
        <v>5141</v>
      </c>
      <c r="H416" s="79">
        <v>49200</v>
      </c>
      <c r="I416" s="80">
        <v>53895</v>
      </c>
    </row>
    <row r="417" spans="1:9" x14ac:dyDescent="0.25">
      <c r="A417" s="70" t="s">
        <v>869</v>
      </c>
      <c r="B417" s="70" t="str">
        <f t="shared" si="79"/>
        <v>Настенный конвектор Gekon Level U/1HE H50 L140 W23 RAL9016</v>
      </c>
      <c r="C417" s="64" t="str">
        <f t="shared" si="75"/>
        <v>50</v>
      </c>
      <c r="D417" s="60" t="str">
        <f t="shared" si="76"/>
        <v>140</v>
      </c>
      <c r="E417" s="65" t="str">
        <f t="shared" si="77"/>
        <v>23</v>
      </c>
      <c r="F417" s="64">
        <v>3447</v>
      </c>
      <c r="G417" s="65">
        <f t="shared" si="78"/>
        <v>5540</v>
      </c>
      <c r="H417" s="81">
        <v>52362</v>
      </c>
      <c r="I417" s="82">
        <v>57344</v>
      </c>
    </row>
    <row r="418" spans="1:9" x14ac:dyDescent="0.25">
      <c r="A418" s="23" t="s">
        <v>870</v>
      </c>
      <c r="B418" s="23" t="str">
        <f t="shared" si="79"/>
        <v>Настенный конвектор Gekon Level U/1HE H50 L150 W23 RAL9016</v>
      </c>
      <c r="C418" s="28" t="str">
        <f t="shared" si="75"/>
        <v>50</v>
      </c>
      <c r="D418" s="24" t="str">
        <f t="shared" si="76"/>
        <v>150</v>
      </c>
      <c r="E418" s="25" t="str">
        <f t="shared" si="77"/>
        <v>23</v>
      </c>
      <c r="F418" s="28">
        <v>3695</v>
      </c>
      <c r="G418" s="25">
        <f t="shared" si="78"/>
        <v>5938</v>
      </c>
      <c r="H418" s="79">
        <v>55448</v>
      </c>
      <c r="I418" s="80">
        <v>60712</v>
      </c>
    </row>
    <row r="419" spans="1:9" x14ac:dyDescent="0.25">
      <c r="A419" s="70" t="s">
        <v>871</v>
      </c>
      <c r="B419" s="70" t="str">
        <f t="shared" si="79"/>
        <v>Настенный конвектор Gekon Level U/1HE H50 L160 W23 RAL9016</v>
      </c>
      <c r="C419" s="64" t="str">
        <f t="shared" si="75"/>
        <v>50</v>
      </c>
      <c r="D419" s="60" t="str">
        <f t="shared" si="76"/>
        <v>160</v>
      </c>
      <c r="E419" s="65" t="str">
        <f t="shared" si="77"/>
        <v>23</v>
      </c>
      <c r="F419" s="64">
        <v>3943</v>
      </c>
      <c r="G419" s="65">
        <f t="shared" si="78"/>
        <v>6337</v>
      </c>
      <c r="H419" s="81">
        <v>58743</v>
      </c>
      <c r="I419" s="82">
        <v>64309</v>
      </c>
    </row>
    <row r="420" spans="1:9" x14ac:dyDescent="0.25">
      <c r="A420" s="23" t="s">
        <v>872</v>
      </c>
      <c r="B420" s="23" t="str">
        <f t="shared" si="79"/>
        <v>Настенный конвектор Gekon Level U/1HE H50 L170 W23 RAL9016</v>
      </c>
      <c r="C420" s="28" t="str">
        <f t="shared" si="75"/>
        <v>50</v>
      </c>
      <c r="D420" s="24" t="str">
        <f t="shared" si="76"/>
        <v>170</v>
      </c>
      <c r="E420" s="25" t="str">
        <f t="shared" si="77"/>
        <v>23</v>
      </c>
      <c r="F420" s="28">
        <v>4191</v>
      </c>
      <c r="G420" s="25">
        <f t="shared" si="78"/>
        <v>6735</v>
      </c>
      <c r="H420" s="79">
        <v>61905</v>
      </c>
      <c r="I420" s="80">
        <v>67757</v>
      </c>
    </row>
    <row r="421" spans="1:9" x14ac:dyDescent="0.25">
      <c r="A421" s="70" t="s">
        <v>873</v>
      </c>
      <c r="B421" s="70" t="str">
        <f t="shared" si="79"/>
        <v>Настенный конвектор Gekon Level U/1HE H50 L180 W23 RAL9016</v>
      </c>
      <c r="C421" s="64" t="str">
        <f t="shared" si="75"/>
        <v>50</v>
      </c>
      <c r="D421" s="60" t="str">
        <f t="shared" si="76"/>
        <v>180</v>
      </c>
      <c r="E421" s="65" t="str">
        <f t="shared" si="77"/>
        <v>23</v>
      </c>
      <c r="F421" s="64">
        <v>4439</v>
      </c>
      <c r="G421" s="65">
        <f t="shared" si="78"/>
        <v>7134</v>
      </c>
      <c r="H421" s="81">
        <v>64991</v>
      </c>
      <c r="I421" s="82">
        <v>71125</v>
      </c>
    </row>
    <row r="422" spans="1:9" x14ac:dyDescent="0.25">
      <c r="A422" s="23" t="s">
        <v>874</v>
      </c>
      <c r="B422" s="23" t="str">
        <f t="shared" si="79"/>
        <v>Настенный конвектор Gekon Level U/1HE H50 L190 W23 RAL9016</v>
      </c>
      <c r="C422" s="28" t="str">
        <f t="shared" si="75"/>
        <v>50</v>
      </c>
      <c r="D422" s="24" t="str">
        <f t="shared" si="76"/>
        <v>190</v>
      </c>
      <c r="E422" s="25" t="str">
        <f t="shared" si="77"/>
        <v>23</v>
      </c>
      <c r="F422" s="28">
        <v>4687</v>
      </c>
      <c r="G422" s="25">
        <f t="shared" si="78"/>
        <v>7532</v>
      </c>
      <c r="H422" s="79">
        <v>68537</v>
      </c>
      <c r="I422" s="80">
        <v>75018</v>
      </c>
    </row>
    <row r="423" spans="1:9" x14ac:dyDescent="0.25">
      <c r="A423" s="70" t="s">
        <v>875</v>
      </c>
      <c r="B423" s="70" t="str">
        <f t="shared" si="79"/>
        <v>Настенный конвектор Gekon Level U/1HE H50 L200 W23 RAL9016</v>
      </c>
      <c r="C423" s="64" t="str">
        <f t="shared" si="75"/>
        <v>50</v>
      </c>
      <c r="D423" s="60" t="str">
        <f t="shared" si="76"/>
        <v>200</v>
      </c>
      <c r="E423" s="65" t="str">
        <f t="shared" si="77"/>
        <v>23</v>
      </c>
      <c r="F423" s="64">
        <v>4935</v>
      </c>
      <c r="G423" s="65">
        <f t="shared" si="78"/>
        <v>7931</v>
      </c>
      <c r="H423" s="81">
        <v>71684</v>
      </c>
      <c r="I423" s="82">
        <v>78451</v>
      </c>
    </row>
    <row r="424" spans="1:9" x14ac:dyDescent="0.25">
      <c r="A424" s="23" t="s">
        <v>876</v>
      </c>
      <c r="B424" s="23" t="str">
        <f t="shared" si="79"/>
        <v>Настенный конвектор Gekon Level U/1HE H50 L210 W23 RAL9016</v>
      </c>
      <c r="C424" s="28" t="str">
        <f t="shared" si="75"/>
        <v>50</v>
      </c>
      <c r="D424" s="24" t="str">
        <f t="shared" si="76"/>
        <v>210</v>
      </c>
      <c r="E424" s="25" t="str">
        <f t="shared" si="77"/>
        <v>23</v>
      </c>
      <c r="F424" s="28">
        <v>5183</v>
      </c>
      <c r="G424" s="25">
        <f t="shared" si="78"/>
        <v>8330</v>
      </c>
      <c r="H424" s="79">
        <v>75049</v>
      </c>
      <c r="I424" s="80">
        <v>82123</v>
      </c>
    </row>
    <row r="425" spans="1:9" x14ac:dyDescent="0.25">
      <c r="A425" s="70" t="s">
        <v>877</v>
      </c>
      <c r="B425" s="70" t="str">
        <f t="shared" si="79"/>
        <v>Настенный конвектор Gekon Level U/1HE H50 L220 W23 RAL9016</v>
      </c>
      <c r="C425" s="64" t="str">
        <f t="shared" si="75"/>
        <v>50</v>
      </c>
      <c r="D425" s="60" t="str">
        <f t="shared" si="76"/>
        <v>220</v>
      </c>
      <c r="E425" s="65" t="str">
        <f t="shared" si="77"/>
        <v>23</v>
      </c>
      <c r="F425" s="64">
        <v>5431</v>
      </c>
      <c r="G425" s="65">
        <f t="shared" si="78"/>
        <v>8728</v>
      </c>
      <c r="H425" s="81">
        <v>78136</v>
      </c>
      <c r="I425" s="82">
        <v>85491</v>
      </c>
    </row>
    <row r="426" spans="1:9" x14ac:dyDescent="0.25">
      <c r="A426" s="23" t="s">
        <v>878</v>
      </c>
      <c r="B426" s="23" t="str">
        <f t="shared" si="79"/>
        <v>Настенный конвектор Gekon Level U/1HE H50 L230 W23 RAL9016</v>
      </c>
      <c r="C426" s="28" t="str">
        <f t="shared" si="75"/>
        <v>50</v>
      </c>
      <c r="D426" s="24" t="str">
        <f t="shared" si="76"/>
        <v>230</v>
      </c>
      <c r="E426" s="25" t="str">
        <f t="shared" si="77"/>
        <v>23</v>
      </c>
      <c r="F426" s="28">
        <v>5679</v>
      </c>
      <c r="G426" s="25">
        <f t="shared" si="78"/>
        <v>9127</v>
      </c>
      <c r="H426" s="79">
        <v>81222</v>
      </c>
      <c r="I426" s="80">
        <v>88859</v>
      </c>
    </row>
    <row r="427" spans="1:9" ht="15.75" thickBot="1" x14ac:dyDescent="0.3">
      <c r="A427" s="71" t="s">
        <v>879</v>
      </c>
      <c r="B427" s="71" t="str">
        <f t="shared" si="79"/>
        <v>Настенный конвектор Gekon Level U/1HE H50 L240 W23 RAL9016</v>
      </c>
      <c r="C427" s="66" t="str">
        <f t="shared" si="75"/>
        <v>50</v>
      </c>
      <c r="D427" s="67" t="str">
        <f t="shared" si="76"/>
        <v>240</v>
      </c>
      <c r="E427" s="68" t="str">
        <f t="shared" si="77"/>
        <v>23</v>
      </c>
      <c r="F427" s="66">
        <v>5927</v>
      </c>
      <c r="G427" s="68">
        <f t="shared" si="78"/>
        <v>9525</v>
      </c>
      <c r="H427" s="83">
        <v>84388</v>
      </c>
      <c r="I427" s="84">
        <v>92313</v>
      </c>
    </row>
  </sheetData>
  <autoFilter ref="A7:I427" xr:uid="{00000000-0009-0000-0000-000001000000}"/>
  <mergeCells count="9">
    <mergeCell ref="G4:G6"/>
    <mergeCell ref="H4:I4"/>
    <mergeCell ref="A1:E3"/>
    <mergeCell ref="A4:A6"/>
    <mergeCell ref="B4:B6"/>
    <mergeCell ref="C4:C6"/>
    <mergeCell ref="D4:D6"/>
    <mergeCell ref="E4:E6"/>
    <mergeCell ref="F4:F6"/>
  </mergeCells>
  <hyperlinks>
    <hyperlink ref="A4:A6" location="'Gekon Level Wall_Описание'!A160" display="Пример артикула" xr:uid="{00000000-0004-0000-0100-000000000000}"/>
    <hyperlink ref="A1:E3" location="'Gekon Level Wall_Описание'!D16" display="Настенные конвекторы Gekon LeveL Wall" xr:uid="{00000000-0004-0000-0100-000001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87"/>
  <sheetViews>
    <sheetView showGridLines="0" topLeftCell="A19" zoomScale="80" zoomScaleNormal="80" workbookViewId="0">
      <selection activeCell="K85" sqref="K85"/>
    </sheetView>
  </sheetViews>
  <sheetFormatPr defaultColWidth="9.140625" defaultRowHeight="15" x14ac:dyDescent="0.25"/>
  <cols>
    <col min="1" max="1" width="39.42578125" style="2" bestFit="1" customWidth="1"/>
    <col min="2" max="2" width="71.85546875" style="2" bestFit="1" customWidth="1"/>
    <col min="3" max="9" width="21.7109375" style="2" customWidth="1"/>
    <col min="10" max="11" width="16.7109375" style="1" customWidth="1"/>
    <col min="12" max="12" width="5.140625" style="2" customWidth="1"/>
    <col min="13" max="16384" width="9.140625" style="2"/>
  </cols>
  <sheetData>
    <row r="1" spans="9:11" x14ac:dyDescent="0.25">
      <c r="I1" s="5"/>
    </row>
    <row r="2" spans="9:11" x14ac:dyDescent="0.25">
      <c r="I2" s="5"/>
    </row>
    <row r="3" spans="9:11" x14ac:dyDescent="0.25">
      <c r="I3" s="5"/>
    </row>
    <row r="4" spans="9:11" x14ac:dyDescent="0.25">
      <c r="I4" s="5"/>
    </row>
    <row r="5" spans="9:11" x14ac:dyDescent="0.25">
      <c r="I5" s="5"/>
    </row>
    <row r="6" spans="9:11" x14ac:dyDescent="0.25">
      <c r="I6" s="5"/>
    </row>
    <row r="7" spans="9:11" x14ac:dyDescent="0.25">
      <c r="I7" s="5"/>
      <c r="J7" s="2"/>
      <c r="K7" s="2"/>
    </row>
    <row r="8" spans="9:11" x14ac:dyDescent="0.25">
      <c r="I8" s="5"/>
      <c r="J8" s="2"/>
      <c r="K8" s="2"/>
    </row>
    <row r="9" spans="9:11" x14ac:dyDescent="0.25">
      <c r="I9" s="5"/>
      <c r="J9" s="2"/>
      <c r="K9" s="2"/>
    </row>
    <row r="10" spans="9:11" x14ac:dyDescent="0.25">
      <c r="I10" s="5"/>
      <c r="J10" s="2"/>
      <c r="K10" s="2"/>
    </row>
    <row r="11" spans="9:11" x14ac:dyDescent="0.25">
      <c r="I11" s="5"/>
      <c r="J11" s="2"/>
      <c r="K11" s="2"/>
    </row>
    <row r="12" spans="9:11" x14ac:dyDescent="0.25">
      <c r="I12" s="5"/>
      <c r="J12" s="2"/>
      <c r="K12" s="2"/>
    </row>
    <row r="13" spans="9:11" x14ac:dyDescent="0.25">
      <c r="I13" s="5"/>
      <c r="J13" s="2"/>
      <c r="K13" s="2"/>
    </row>
    <row r="14" spans="9:11" x14ac:dyDescent="0.25">
      <c r="I14" s="5"/>
      <c r="J14" s="2"/>
      <c r="K14" s="2"/>
    </row>
    <row r="15" spans="9:11" x14ac:dyDescent="0.25">
      <c r="I15" s="5"/>
      <c r="J15" s="2"/>
      <c r="K15" s="2"/>
    </row>
    <row r="16" spans="9:11" x14ac:dyDescent="0.25">
      <c r="I16" s="5"/>
      <c r="J16" s="2"/>
      <c r="K16" s="2"/>
    </row>
    <row r="17" spans="9:11" x14ac:dyDescent="0.25">
      <c r="I17" s="5"/>
      <c r="J17" s="2"/>
      <c r="K17" s="2"/>
    </row>
    <row r="18" spans="9:11" x14ac:dyDescent="0.25">
      <c r="I18" s="5"/>
      <c r="J18" s="2"/>
      <c r="K18" s="2"/>
    </row>
    <row r="19" spans="9:11" x14ac:dyDescent="0.25">
      <c r="I19" s="5"/>
      <c r="J19" s="2"/>
      <c r="K19" s="2"/>
    </row>
    <row r="20" spans="9:11" x14ac:dyDescent="0.25">
      <c r="I20" s="5"/>
      <c r="J20" s="2"/>
      <c r="K20" s="2"/>
    </row>
    <row r="21" spans="9:11" x14ac:dyDescent="0.25">
      <c r="I21" s="5"/>
      <c r="J21" s="2"/>
      <c r="K21" s="2"/>
    </row>
    <row r="22" spans="9:11" x14ac:dyDescent="0.25">
      <c r="I22" s="5"/>
      <c r="J22" s="2"/>
      <c r="K22" s="2"/>
    </row>
    <row r="23" spans="9:11" x14ac:dyDescent="0.25">
      <c r="I23" s="5"/>
      <c r="J23" s="2"/>
      <c r="K23" s="2"/>
    </row>
    <row r="24" spans="9:11" x14ac:dyDescent="0.25">
      <c r="I24" s="5"/>
      <c r="J24" s="2"/>
      <c r="K24" s="2"/>
    </row>
    <row r="25" spans="9:11" x14ac:dyDescent="0.25">
      <c r="I25" s="5"/>
      <c r="J25" s="2"/>
      <c r="K25" s="2"/>
    </row>
    <row r="26" spans="9:11" x14ac:dyDescent="0.25">
      <c r="I26" s="5"/>
      <c r="J26" s="2"/>
      <c r="K26" s="2"/>
    </row>
    <row r="27" spans="9:11" x14ac:dyDescent="0.25">
      <c r="I27" s="5"/>
      <c r="J27" s="2"/>
      <c r="K27" s="2"/>
    </row>
    <row r="28" spans="9:11" x14ac:dyDescent="0.25">
      <c r="I28" s="5"/>
      <c r="J28" s="2"/>
      <c r="K28" s="2"/>
    </row>
    <row r="29" spans="9:11" x14ac:dyDescent="0.25">
      <c r="I29" s="5"/>
      <c r="J29" s="2"/>
      <c r="K29" s="2"/>
    </row>
    <row r="30" spans="9:11" x14ac:dyDescent="0.25">
      <c r="I30" s="5"/>
      <c r="J30" s="2"/>
      <c r="K30" s="2"/>
    </row>
    <row r="31" spans="9:11" x14ac:dyDescent="0.25">
      <c r="I31" s="5"/>
      <c r="J31" s="2"/>
      <c r="K31" s="2"/>
    </row>
    <row r="32" spans="9:11" x14ac:dyDescent="0.25">
      <c r="I32" s="5"/>
      <c r="J32" s="2"/>
      <c r="K32" s="2"/>
    </row>
    <row r="33" spans="9:11" x14ac:dyDescent="0.25">
      <c r="I33" s="5"/>
      <c r="J33" s="2"/>
      <c r="K33" s="2"/>
    </row>
    <row r="34" spans="9:11" x14ac:dyDescent="0.25">
      <c r="I34" s="5"/>
      <c r="J34" s="2"/>
      <c r="K34" s="2"/>
    </row>
    <row r="35" spans="9:11" x14ac:dyDescent="0.25">
      <c r="I35" s="5"/>
      <c r="J35" s="2"/>
      <c r="K35" s="2"/>
    </row>
    <row r="36" spans="9:11" x14ac:dyDescent="0.25">
      <c r="I36" s="5"/>
      <c r="J36" s="2"/>
      <c r="K36" s="2"/>
    </row>
    <row r="37" spans="9:11" x14ac:dyDescent="0.25">
      <c r="I37" s="5"/>
      <c r="J37" s="2"/>
      <c r="K37" s="2"/>
    </row>
    <row r="38" spans="9:11" x14ac:dyDescent="0.25">
      <c r="I38" s="5"/>
      <c r="J38" s="2"/>
      <c r="K38" s="2"/>
    </row>
    <row r="39" spans="9:11" x14ac:dyDescent="0.25">
      <c r="I39" s="5"/>
      <c r="J39" s="2"/>
      <c r="K39" s="2"/>
    </row>
    <row r="40" spans="9:11" x14ac:dyDescent="0.25">
      <c r="I40" s="5"/>
      <c r="J40" s="2"/>
      <c r="K40" s="2"/>
    </row>
    <row r="41" spans="9:11" x14ac:dyDescent="0.25">
      <c r="I41" s="5"/>
      <c r="J41" s="2"/>
      <c r="K41" s="2"/>
    </row>
    <row r="42" spans="9:11" x14ac:dyDescent="0.25">
      <c r="I42" s="5"/>
      <c r="J42" s="2"/>
      <c r="K42" s="2"/>
    </row>
    <row r="43" spans="9:11" x14ac:dyDescent="0.25">
      <c r="I43" s="5"/>
      <c r="J43" s="2"/>
      <c r="K43" s="2"/>
    </row>
    <row r="44" spans="9:11" x14ac:dyDescent="0.25">
      <c r="I44" s="5"/>
      <c r="J44" s="2"/>
      <c r="K44" s="2"/>
    </row>
    <row r="45" spans="9:11" x14ac:dyDescent="0.25">
      <c r="I45" s="5"/>
      <c r="J45" s="2"/>
      <c r="K45" s="2"/>
    </row>
    <row r="46" spans="9:11" x14ac:dyDescent="0.25">
      <c r="I46" s="5"/>
      <c r="J46" s="2"/>
      <c r="K46" s="2"/>
    </row>
    <row r="47" spans="9:11" x14ac:dyDescent="0.25">
      <c r="I47" s="5"/>
      <c r="J47" s="2"/>
      <c r="K47" s="2"/>
    </row>
    <row r="48" spans="9:11" x14ac:dyDescent="0.25">
      <c r="I48" s="5"/>
      <c r="J48" s="2"/>
      <c r="K48" s="2"/>
    </row>
    <row r="49" spans="9:11" x14ac:dyDescent="0.25">
      <c r="I49" s="5"/>
      <c r="J49" s="2"/>
      <c r="K49" s="2"/>
    </row>
    <row r="50" spans="9:11" x14ac:dyDescent="0.25">
      <c r="I50" s="5"/>
      <c r="J50" s="2"/>
      <c r="K50" s="2"/>
    </row>
    <row r="51" spans="9:11" x14ac:dyDescent="0.25">
      <c r="I51" s="5"/>
      <c r="J51" s="2"/>
      <c r="K51" s="2"/>
    </row>
    <row r="52" spans="9:11" x14ac:dyDescent="0.25">
      <c r="I52" s="5"/>
      <c r="J52" s="2"/>
      <c r="K52" s="2"/>
    </row>
    <row r="53" spans="9:11" x14ac:dyDescent="0.25">
      <c r="I53" s="5"/>
      <c r="J53" s="2"/>
      <c r="K53" s="2"/>
    </row>
    <row r="54" spans="9:11" x14ac:dyDescent="0.25">
      <c r="I54" s="5"/>
      <c r="J54" s="2"/>
      <c r="K54" s="2"/>
    </row>
    <row r="55" spans="9:11" x14ac:dyDescent="0.25">
      <c r="I55" s="5"/>
      <c r="J55" s="2"/>
      <c r="K55" s="2"/>
    </row>
    <row r="56" spans="9:11" x14ac:dyDescent="0.25">
      <c r="I56" s="5"/>
      <c r="J56" s="2"/>
      <c r="K56" s="2"/>
    </row>
    <row r="57" spans="9:11" x14ac:dyDescent="0.25">
      <c r="I57" s="5"/>
      <c r="J57" s="2"/>
      <c r="K57" s="2"/>
    </row>
    <row r="58" spans="9:11" x14ac:dyDescent="0.25">
      <c r="I58" s="5"/>
      <c r="J58" s="2"/>
      <c r="K58" s="2"/>
    </row>
    <row r="59" spans="9:11" x14ac:dyDescent="0.25">
      <c r="I59" s="5"/>
      <c r="J59" s="2"/>
      <c r="K59" s="2"/>
    </row>
    <row r="60" spans="9:11" x14ac:dyDescent="0.25">
      <c r="I60" s="5"/>
      <c r="J60" s="2"/>
      <c r="K60" s="2"/>
    </row>
    <row r="61" spans="9:11" x14ac:dyDescent="0.25">
      <c r="I61" s="5"/>
      <c r="J61" s="2"/>
      <c r="K61" s="2"/>
    </row>
    <row r="62" spans="9:11" x14ac:dyDescent="0.25">
      <c r="I62" s="5"/>
      <c r="J62" s="2"/>
      <c r="K62" s="2"/>
    </row>
    <row r="63" spans="9:11" x14ac:dyDescent="0.25">
      <c r="I63" s="5"/>
      <c r="J63" s="2"/>
      <c r="K63" s="2"/>
    </row>
    <row r="64" spans="9:11" x14ac:dyDescent="0.25">
      <c r="I64" s="5"/>
      <c r="J64" s="2"/>
      <c r="K64" s="2"/>
    </row>
    <row r="65" spans="9:11" x14ac:dyDescent="0.25">
      <c r="I65" s="5"/>
      <c r="J65" s="2"/>
      <c r="K65" s="2"/>
    </row>
    <row r="66" spans="9:11" x14ac:dyDescent="0.25">
      <c r="I66" s="5"/>
      <c r="J66" s="2"/>
      <c r="K66" s="2"/>
    </row>
    <row r="67" spans="9:11" x14ac:dyDescent="0.25">
      <c r="I67" s="5"/>
      <c r="J67" s="2"/>
      <c r="K67" s="2"/>
    </row>
    <row r="68" spans="9:11" x14ac:dyDescent="0.25">
      <c r="I68" s="5"/>
      <c r="J68" s="2"/>
      <c r="K68" s="2"/>
    </row>
    <row r="69" spans="9:11" x14ac:dyDescent="0.25">
      <c r="I69" s="5"/>
      <c r="J69" s="2"/>
      <c r="K69" s="2"/>
    </row>
    <row r="70" spans="9:11" x14ac:dyDescent="0.25">
      <c r="I70" s="5"/>
      <c r="J70" s="2"/>
      <c r="K70" s="2"/>
    </row>
    <row r="71" spans="9:11" x14ac:dyDescent="0.25">
      <c r="I71" s="5"/>
      <c r="J71" s="2"/>
      <c r="K71" s="2"/>
    </row>
    <row r="72" spans="9:11" x14ac:dyDescent="0.25">
      <c r="I72" s="5"/>
      <c r="J72" s="2"/>
      <c r="K72" s="2"/>
    </row>
    <row r="73" spans="9:11" x14ac:dyDescent="0.25">
      <c r="I73" s="5"/>
      <c r="J73" s="2"/>
      <c r="K73" s="2"/>
    </row>
    <row r="74" spans="9:11" x14ac:dyDescent="0.25">
      <c r="I74" s="5"/>
      <c r="J74" s="2"/>
      <c r="K74" s="2"/>
    </row>
    <row r="75" spans="9:11" x14ac:dyDescent="0.25">
      <c r="I75" s="5"/>
      <c r="J75" s="2"/>
      <c r="K75" s="2"/>
    </row>
    <row r="76" spans="9:11" x14ac:dyDescent="0.25">
      <c r="I76" s="5"/>
      <c r="J76" s="2"/>
      <c r="K76" s="2"/>
    </row>
    <row r="77" spans="9:11" x14ac:dyDescent="0.25">
      <c r="I77" s="5"/>
      <c r="J77" s="2"/>
      <c r="K77" s="2"/>
    </row>
    <row r="78" spans="9:11" x14ac:dyDescent="0.25">
      <c r="I78" s="5"/>
      <c r="J78" s="2"/>
      <c r="K78" s="2"/>
    </row>
    <row r="79" spans="9:11" x14ac:dyDescent="0.25">
      <c r="I79" s="5"/>
      <c r="J79" s="2"/>
      <c r="K79" s="2"/>
    </row>
    <row r="80" spans="9:11" x14ac:dyDescent="0.25">
      <c r="I80" s="5"/>
      <c r="J80" s="2"/>
      <c r="K80" s="2"/>
    </row>
    <row r="81" spans="9:11" x14ac:dyDescent="0.25">
      <c r="I81" s="5"/>
      <c r="J81" s="2"/>
      <c r="K81" s="2"/>
    </row>
    <row r="82" spans="9:11" x14ac:dyDescent="0.25">
      <c r="I82" s="5"/>
      <c r="J82" s="2"/>
      <c r="K82" s="2"/>
    </row>
    <row r="83" spans="9:11" x14ac:dyDescent="0.25">
      <c r="I83" s="5"/>
      <c r="J83" s="2"/>
      <c r="K83" s="2"/>
    </row>
    <row r="84" spans="9:11" x14ac:dyDescent="0.25">
      <c r="I84" s="5"/>
      <c r="J84" s="2"/>
      <c r="K84" s="2"/>
    </row>
    <row r="85" spans="9:11" x14ac:dyDescent="0.25">
      <c r="I85" s="5"/>
      <c r="J85" s="2"/>
      <c r="K85" s="2"/>
    </row>
    <row r="86" spans="9:11" x14ac:dyDescent="0.25">
      <c r="I86" s="5"/>
      <c r="J86" s="2"/>
      <c r="K86" s="2"/>
    </row>
    <row r="87" spans="9:11" x14ac:dyDescent="0.25">
      <c r="I87" s="5"/>
      <c r="J87" s="2"/>
      <c r="K87" s="2"/>
    </row>
    <row r="88" spans="9:11" x14ac:dyDescent="0.25">
      <c r="I88" s="5"/>
      <c r="J88" s="2"/>
      <c r="K88" s="2"/>
    </row>
    <row r="89" spans="9:11" x14ac:dyDescent="0.25">
      <c r="I89" s="5"/>
      <c r="J89" s="2"/>
      <c r="K89" s="2"/>
    </row>
    <row r="90" spans="9:11" x14ac:dyDescent="0.25">
      <c r="I90" s="5"/>
      <c r="J90" s="2"/>
      <c r="K90" s="2"/>
    </row>
    <row r="91" spans="9:11" x14ac:dyDescent="0.25">
      <c r="I91" s="5"/>
      <c r="J91" s="2"/>
      <c r="K91" s="2"/>
    </row>
    <row r="92" spans="9:11" x14ac:dyDescent="0.25">
      <c r="I92" s="5"/>
      <c r="J92" s="2"/>
      <c r="K92" s="2"/>
    </row>
    <row r="93" spans="9:11" x14ac:dyDescent="0.25">
      <c r="I93" s="5"/>
      <c r="J93" s="2"/>
      <c r="K93" s="2"/>
    </row>
    <row r="94" spans="9:11" x14ac:dyDescent="0.25">
      <c r="I94" s="5"/>
      <c r="J94" s="2"/>
      <c r="K94" s="2"/>
    </row>
    <row r="95" spans="9:11" x14ac:dyDescent="0.25">
      <c r="I95" s="5"/>
      <c r="J95" s="2"/>
      <c r="K95" s="2"/>
    </row>
    <row r="96" spans="9:11" x14ac:dyDescent="0.25">
      <c r="I96" s="5"/>
      <c r="J96" s="2"/>
      <c r="K96" s="2"/>
    </row>
    <row r="97" spans="9:11" x14ac:dyDescent="0.25">
      <c r="I97" s="5"/>
      <c r="J97" s="2"/>
      <c r="K97" s="2"/>
    </row>
    <row r="98" spans="9:11" x14ac:dyDescent="0.25">
      <c r="I98" s="5"/>
      <c r="J98" s="2"/>
      <c r="K98" s="2"/>
    </row>
    <row r="99" spans="9:11" x14ac:dyDescent="0.25">
      <c r="I99" s="5"/>
      <c r="J99" s="2"/>
      <c r="K99" s="2"/>
    </row>
    <row r="100" spans="9:11" x14ac:dyDescent="0.25">
      <c r="I100" s="5"/>
      <c r="J100" s="2"/>
      <c r="K100" s="2"/>
    </row>
    <row r="101" spans="9:11" x14ac:dyDescent="0.25">
      <c r="I101" s="5"/>
      <c r="J101" s="2"/>
      <c r="K101" s="2"/>
    </row>
    <row r="102" spans="9:11" x14ac:dyDescent="0.25">
      <c r="I102" s="5"/>
      <c r="J102" s="2"/>
      <c r="K102" s="2"/>
    </row>
    <row r="103" spans="9:11" x14ac:dyDescent="0.25">
      <c r="I103" s="5"/>
      <c r="J103" s="2"/>
      <c r="K103" s="2"/>
    </row>
    <row r="104" spans="9:11" x14ac:dyDescent="0.25">
      <c r="I104" s="5"/>
      <c r="J104" s="2"/>
      <c r="K104" s="2"/>
    </row>
    <row r="105" spans="9:11" x14ac:dyDescent="0.25">
      <c r="I105" s="5"/>
      <c r="J105" s="2"/>
      <c r="K105" s="2"/>
    </row>
    <row r="106" spans="9:11" x14ac:dyDescent="0.25">
      <c r="I106" s="5"/>
      <c r="J106" s="2"/>
      <c r="K106" s="2"/>
    </row>
    <row r="107" spans="9:11" x14ac:dyDescent="0.25">
      <c r="I107" s="5"/>
      <c r="J107" s="2"/>
      <c r="K107" s="2"/>
    </row>
    <row r="108" spans="9:11" x14ac:dyDescent="0.25">
      <c r="I108" s="5"/>
      <c r="J108" s="2"/>
      <c r="K108" s="2"/>
    </row>
    <row r="109" spans="9:11" x14ac:dyDescent="0.25">
      <c r="I109" s="5"/>
      <c r="J109" s="2"/>
      <c r="K109" s="2"/>
    </row>
    <row r="110" spans="9:11" x14ac:dyDescent="0.25">
      <c r="I110" s="5"/>
      <c r="J110" s="2"/>
      <c r="K110" s="2"/>
    </row>
    <row r="111" spans="9:11" x14ac:dyDescent="0.25">
      <c r="I111" s="5"/>
      <c r="J111" s="2"/>
      <c r="K111" s="2"/>
    </row>
    <row r="112" spans="9:11" x14ac:dyDescent="0.25">
      <c r="I112" s="5"/>
      <c r="J112" s="2"/>
      <c r="K112" s="2"/>
    </row>
    <row r="113" spans="9:11" x14ac:dyDescent="0.25">
      <c r="I113" s="5"/>
      <c r="J113" s="2"/>
      <c r="K113" s="2"/>
    </row>
    <row r="114" spans="9:11" x14ac:dyDescent="0.25">
      <c r="I114" s="5"/>
      <c r="J114" s="2"/>
      <c r="K114" s="2"/>
    </row>
    <row r="115" spans="9:11" x14ac:dyDescent="0.25">
      <c r="I115" s="5"/>
      <c r="J115" s="2"/>
      <c r="K115" s="2"/>
    </row>
    <row r="116" spans="9:11" x14ac:dyDescent="0.25">
      <c r="I116" s="5"/>
      <c r="J116" s="2"/>
      <c r="K116" s="2"/>
    </row>
    <row r="117" spans="9:11" x14ac:dyDescent="0.25">
      <c r="I117" s="5"/>
      <c r="J117" s="2"/>
      <c r="K117" s="2"/>
    </row>
    <row r="118" spans="9:11" x14ac:dyDescent="0.25">
      <c r="I118" s="5"/>
      <c r="J118" s="2"/>
      <c r="K118" s="2"/>
    </row>
    <row r="119" spans="9:11" x14ac:dyDescent="0.25">
      <c r="I119" s="5"/>
      <c r="J119" s="2"/>
      <c r="K119" s="2"/>
    </row>
    <row r="120" spans="9:11" x14ac:dyDescent="0.25">
      <c r="I120" s="5"/>
      <c r="J120" s="2"/>
      <c r="K120" s="2"/>
    </row>
    <row r="121" spans="9:11" x14ac:dyDescent="0.25">
      <c r="I121" s="5"/>
      <c r="J121" s="2"/>
      <c r="K121" s="2"/>
    </row>
    <row r="122" spans="9:11" x14ac:dyDescent="0.25">
      <c r="I122" s="5"/>
      <c r="J122" s="2"/>
      <c r="K122" s="2"/>
    </row>
    <row r="123" spans="9:11" x14ac:dyDescent="0.25">
      <c r="I123" s="5"/>
      <c r="J123" s="2"/>
      <c r="K123" s="2"/>
    </row>
    <row r="124" spans="9:11" x14ac:dyDescent="0.25">
      <c r="I124" s="5"/>
      <c r="J124" s="2"/>
      <c r="K124" s="2"/>
    </row>
    <row r="125" spans="9:11" x14ac:dyDescent="0.25">
      <c r="I125" s="5"/>
      <c r="J125" s="2"/>
      <c r="K125" s="2"/>
    </row>
    <row r="126" spans="9:11" x14ac:dyDescent="0.25">
      <c r="I126" s="5"/>
      <c r="J126" s="2"/>
      <c r="K126" s="2"/>
    </row>
    <row r="127" spans="9:11" x14ac:dyDescent="0.25">
      <c r="I127" s="5"/>
      <c r="J127" s="2"/>
      <c r="K127" s="2"/>
    </row>
    <row r="128" spans="9:11" x14ac:dyDescent="0.25">
      <c r="I128" s="5"/>
      <c r="J128" s="2"/>
      <c r="K128" s="2"/>
    </row>
    <row r="129" spans="9:11" x14ac:dyDescent="0.25">
      <c r="I129" s="5"/>
      <c r="J129" s="2"/>
      <c r="K129" s="2"/>
    </row>
    <row r="130" spans="9:11" x14ac:dyDescent="0.25">
      <c r="I130" s="5"/>
      <c r="J130" s="2"/>
      <c r="K130" s="2"/>
    </row>
    <row r="131" spans="9:11" x14ac:dyDescent="0.25">
      <c r="I131" s="5"/>
      <c r="J131" s="2"/>
      <c r="K131" s="2"/>
    </row>
    <row r="132" spans="9:11" x14ac:dyDescent="0.25">
      <c r="I132" s="5"/>
      <c r="J132" s="2"/>
      <c r="K132" s="2"/>
    </row>
    <row r="133" spans="9:11" x14ac:dyDescent="0.25">
      <c r="I133" s="5"/>
      <c r="J133" s="2"/>
      <c r="K133" s="2"/>
    </row>
    <row r="134" spans="9:11" x14ac:dyDescent="0.25">
      <c r="I134" s="5"/>
      <c r="J134" s="2"/>
      <c r="K134" s="2"/>
    </row>
    <row r="135" spans="9:11" x14ac:dyDescent="0.25">
      <c r="I135" s="5"/>
      <c r="J135" s="2"/>
      <c r="K135" s="2"/>
    </row>
    <row r="136" spans="9:11" x14ac:dyDescent="0.25">
      <c r="I136" s="5"/>
      <c r="J136" s="2"/>
      <c r="K136" s="2"/>
    </row>
    <row r="137" spans="9:11" x14ac:dyDescent="0.25">
      <c r="I137" s="5"/>
      <c r="J137" s="2"/>
      <c r="K137" s="2"/>
    </row>
    <row r="138" spans="9:11" x14ac:dyDescent="0.25">
      <c r="I138" s="5"/>
      <c r="J138" s="2"/>
      <c r="K138" s="2"/>
    </row>
    <row r="139" spans="9:11" x14ac:dyDescent="0.25">
      <c r="I139" s="5"/>
      <c r="J139" s="2"/>
      <c r="K139" s="2"/>
    </row>
    <row r="140" spans="9:11" x14ac:dyDescent="0.25">
      <c r="I140" s="5"/>
      <c r="J140" s="2"/>
      <c r="K140" s="2"/>
    </row>
    <row r="141" spans="9:11" x14ac:dyDescent="0.25">
      <c r="I141" s="5"/>
      <c r="J141" s="2"/>
      <c r="K141" s="2"/>
    </row>
    <row r="142" spans="9:11" x14ac:dyDescent="0.25">
      <c r="I142" s="5"/>
      <c r="J142" s="2"/>
      <c r="K142" s="2"/>
    </row>
    <row r="143" spans="9:11" x14ac:dyDescent="0.25">
      <c r="I143" s="5"/>
      <c r="J143" s="2"/>
      <c r="K143" s="2"/>
    </row>
    <row r="144" spans="9:11" x14ac:dyDescent="0.25">
      <c r="I144" s="5"/>
      <c r="J144" s="2"/>
      <c r="K144" s="2"/>
    </row>
    <row r="145" spans="9:11" x14ac:dyDescent="0.25">
      <c r="I145" s="5"/>
      <c r="J145" s="2"/>
      <c r="K145" s="2"/>
    </row>
    <row r="146" spans="9:11" x14ac:dyDescent="0.25">
      <c r="I146" s="5"/>
      <c r="J146" s="2"/>
      <c r="K146" s="2"/>
    </row>
    <row r="147" spans="9:11" x14ac:dyDescent="0.25">
      <c r="I147" s="5"/>
      <c r="J147" s="2"/>
      <c r="K147" s="2"/>
    </row>
    <row r="148" spans="9:11" x14ac:dyDescent="0.25">
      <c r="I148" s="5"/>
      <c r="J148" s="2"/>
      <c r="K148" s="2"/>
    </row>
    <row r="149" spans="9:11" x14ac:dyDescent="0.25">
      <c r="I149" s="5"/>
      <c r="J149" s="2"/>
      <c r="K149" s="2"/>
    </row>
    <row r="150" spans="9:11" x14ac:dyDescent="0.25">
      <c r="I150" s="5"/>
      <c r="J150" s="2"/>
      <c r="K150" s="2"/>
    </row>
    <row r="151" spans="9:11" x14ac:dyDescent="0.25">
      <c r="I151" s="5"/>
      <c r="J151" s="2"/>
      <c r="K151" s="2"/>
    </row>
    <row r="152" spans="9:11" x14ac:dyDescent="0.25">
      <c r="I152" s="5"/>
      <c r="J152" s="2"/>
      <c r="K152" s="2"/>
    </row>
    <row r="153" spans="9:11" x14ac:dyDescent="0.25">
      <c r="I153" s="5"/>
      <c r="J153" s="2"/>
      <c r="K153" s="2"/>
    </row>
    <row r="154" spans="9:11" x14ac:dyDescent="0.25">
      <c r="I154" s="5"/>
      <c r="J154" s="2"/>
      <c r="K154" s="2"/>
    </row>
    <row r="155" spans="9:11" x14ac:dyDescent="0.25">
      <c r="I155" s="5"/>
      <c r="J155" s="2"/>
      <c r="K155" s="2"/>
    </row>
    <row r="156" spans="9:11" x14ac:dyDescent="0.25">
      <c r="I156" s="5"/>
      <c r="J156" s="2"/>
      <c r="K156" s="2"/>
    </row>
    <row r="157" spans="9:11" x14ac:dyDescent="0.25">
      <c r="I157" s="5"/>
      <c r="J157" s="2"/>
      <c r="K157" s="2"/>
    </row>
    <row r="158" spans="9:11" x14ac:dyDescent="0.25">
      <c r="I158" s="5"/>
      <c r="J158" s="2"/>
      <c r="K158" s="2"/>
    </row>
    <row r="159" spans="9:11" x14ac:dyDescent="0.25">
      <c r="I159" s="5"/>
      <c r="J159" s="2"/>
      <c r="K159" s="2"/>
    </row>
    <row r="160" spans="9:11" x14ac:dyDescent="0.25">
      <c r="I160" s="5"/>
      <c r="J160" s="2"/>
      <c r="K160" s="2"/>
    </row>
    <row r="161" spans="9:11" x14ac:dyDescent="0.25">
      <c r="I161" s="5"/>
      <c r="J161" s="2"/>
      <c r="K161" s="2"/>
    </row>
    <row r="162" spans="9:11" x14ac:dyDescent="0.25">
      <c r="I162" s="5"/>
      <c r="J162" s="2"/>
      <c r="K162" s="2"/>
    </row>
    <row r="163" spans="9:11" x14ac:dyDescent="0.25">
      <c r="I163" s="5"/>
      <c r="J163" s="2"/>
      <c r="K163" s="2"/>
    </row>
    <row r="164" spans="9:11" x14ac:dyDescent="0.25">
      <c r="I164" s="5"/>
      <c r="J164" s="2"/>
      <c r="K164" s="2"/>
    </row>
    <row r="165" spans="9:11" x14ac:dyDescent="0.25">
      <c r="I165" s="5"/>
      <c r="J165" s="2"/>
      <c r="K165" s="2"/>
    </row>
    <row r="166" spans="9:11" x14ac:dyDescent="0.25">
      <c r="I166" s="5"/>
      <c r="J166" s="2"/>
      <c r="K166" s="2"/>
    </row>
    <row r="167" spans="9:11" x14ac:dyDescent="0.25">
      <c r="I167" s="5"/>
      <c r="J167" s="2"/>
      <c r="K167" s="2"/>
    </row>
    <row r="168" spans="9:11" x14ac:dyDescent="0.25">
      <c r="I168" s="5"/>
      <c r="J168" s="2"/>
      <c r="K168" s="2"/>
    </row>
    <row r="169" spans="9:11" x14ac:dyDescent="0.25">
      <c r="I169" s="5"/>
      <c r="J169" s="2"/>
      <c r="K169" s="2"/>
    </row>
    <row r="170" spans="9:11" x14ac:dyDescent="0.25">
      <c r="I170" s="5"/>
      <c r="J170" s="2"/>
      <c r="K170" s="2"/>
    </row>
    <row r="171" spans="9:11" x14ac:dyDescent="0.25">
      <c r="I171" s="5"/>
      <c r="J171" s="2"/>
      <c r="K171" s="2"/>
    </row>
    <row r="172" spans="9:11" x14ac:dyDescent="0.25">
      <c r="I172" s="5"/>
      <c r="J172" s="2"/>
      <c r="K172" s="2"/>
    </row>
    <row r="173" spans="9:11" x14ac:dyDescent="0.25">
      <c r="I173" s="5"/>
      <c r="J173" s="2"/>
      <c r="K173" s="2"/>
    </row>
    <row r="174" spans="9:11" x14ac:dyDescent="0.25">
      <c r="I174" s="5"/>
      <c r="J174" s="2"/>
      <c r="K174" s="2"/>
    </row>
    <row r="175" spans="9:11" x14ac:dyDescent="0.25">
      <c r="I175" s="5"/>
      <c r="J175" s="2"/>
      <c r="K175" s="2"/>
    </row>
    <row r="176" spans="9:11" x14ac:dyDescent="0.25">
      <c r="I176" s="5"/>
      <c r="J176" s="2"/>
      <c r="K176" s="2"/>
    </row>
    <row r="177" spans="1:11" x14ac:dyDescent="0.25">
      <c r="I177" s="5"/>
      <c r="J177" s="2"/>
      <c r="K177" s="2"/>
    </row>
    <row r="178" spans="1:11" x14ac:dyDescent="0.25">
      <c r="I178" s="5"/>
      <c r="J178" s="2"/>
      <c r="K178" s="2"/>
    </row>
    <row r="179" spans="1:11" x14ac:dyDescent="0.25">
      <c r="I179" s="5"/>
      <c r="J179" s="2"/>
      <c r="K179" s="2"/>
    </row>
    <row r="180" spans="1:11" x14ac:dyDescent="0.25">
      <c r="I180" s="5"/>
      <c r="J180" s="2"/>
      <c r="K180" s="2"/>
    </row>
    <row r="181" spans="1:11" x14ac:dyDescent="0.25">
      <c r="I181" s="5"/>
      <c r="J181" s="2"/>
      <c r="K181" s="2"/>
    </row>
    <row r="182" spans="1:11" x14ac:dyDescent="0.25">
      <c r="I182" s="5"/>
      <c r="J182" s="2"/>
      <c r="K182" s="2"/>
    </row>
    <row r="183" spans="1:11" x14ac:dyDescent="0.25">
      <c r="I183" s="5"/>
      <c r="J183" s="2"/>
      <c r="K183" s="2"/>
    </row>
    <row r="184" spans="1:11" x14ac:dyDescent="0.25">
      <c r="I184" s="5"/>
      <c r="J184" s="2"/>
      <c r="K184" s="2"/>
    </row>
    <row r="185" spans="1:11" x14ac:dyDescent="0.25">
      <c r="I185" s="5"/>
      <c r="J185" s="2"/>
      <c r="K185" s="2"/>
    </row>
    <row r="186" spans="1:11" x14ac:dyDescent="0.25">
      <c r="I186" s="5"/>
      <c r="J186" s="2"/>
      <c r="K186" s="2"/>
    </row>
    <row r="187" spans="1:11" ht="15.75" thickBot="1" x14ac:dyDescent="0.3">
      <c r="A187" s="7"/>
      <c r="B187" s="7"/>
      <c r="C187" s="7"/>
      <c r="D187" s="7"/>
      <c r="E187" s="7"/>
      <c r="F187" s="7"/>
      <c r="G187" s="7"/>
      <c r="H187" s="7"/>
      <c r="I187" s="6"/>
      <c r="J187" s="2"/>
      <c r="K187" s="2"/>
    </row>
  </sheetData>
  <pageMargins left="0.7" right="0.7" top="0.75" bottom="0.75" header="0.3" footer="0.3"/>
  <pageSetup paperSize="9" scale="33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385"/>
  <sheetViews>
    <sheetView showGridLines="0" tabSelected="1" zoomScale="90" zoomScaleNormal="90" workbookViewId="0">
      <pane xSplit="7" ySplit="7" topLeftCell="H8" activePane="bottomRight" state="frozen"/>
      <selection pane="topRight" activeCell="H1" sqref="H1"/>
      <selection pane="bottomLeft" activeCell="A5" sqref="A5"/>
      <selection pane="bottomRight" activeCell="U8" sqref="U8:U385"/>
    </sheetView>
  </sheetViews>
  <sheetFormatPr defaultColWidth="9.140625" defaultRowHeight="15" x14ac:dyDescent="0.25"/>
  <cols>
    <col min="1" max="1" width="29.28515625" bestFit="1" customWidth="1"/>
    <col min="2" max="2" width="55.140625" bestFit="1" customWidth="1"/>
    <col min="3" max="3" width="5.5703125" bestFit="1" customWidth="1"/>
    <col min="4" max="4" width="5.85546875" bestFit="1" customWidth="1"/>
    <col min="5" max="5" width="5.42578125" bestFit="1" customWidth="1"/>
    <col min="6" max="7" width="14.85546875" bestFit="1" customWidth="1"/>
    <col min="8" max="8" width="1.140625" customWidth="1"/>
    <col min="9" max="14" width="12.5703125" bestFit="1" customWidth="1"/>
    <col min="15" max="15" width="1.140625" customWidth="1"/>
    <col min="16" max="21" width="12.5703125" bestFit="1" customWidth="1"/>
  </cols>
  <sheetData>
    <row r="1" spans="1:21" x14ac:dyDescent="0.25">
      <c r="A1" s="96" t="s">
        <v>889</v>
      </c>
      <c r="B1" s="97"/>
      <c r="C1" s="97"/>
      <c r="D1" s="97"/>
      <c r="E1" s="98"/>
      <c r="F1" s="44" t="s">
        <v>880</v>
      </c>
      <c r="G1" s="45">
        <v>95</v>
      </c>
      <c r="H1" s="85"/>
      <c r="I1" s="114" t="s">
        <v>443</v>
      </c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5"/>
    </row>
    <row r="2" spans="1:21" x14ac:dyDescent="0.25">
      <c r="A2" s="99"/>
      <c r="B2" s="100"/>
      <c r="C2" s="100"/>
      <c r="D2" s="100"/>
      <c r="E2" s="101"/>
      <c r="F2" s="46" t="s">
        <v>881</v>
      </c>
      <c r="G2" s="47">
        <v>85</v>
      </c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7"/>
    </row>
    <row r="3" spans="1:21" ht="15.75" thickBot="1" x14ac:dyDescent="0.3">
      <c r="A3" s="102"/>
      <c r="B3" s="103"/>
      <c r="C3" s="103"/>
      <c r="D3" s="103"/>
      <c r="E3" s="104"/>
      <c r="F3" s="48" t="s">
        <v>882</v>
      </c>
      <c r="G3" s="49">
        <v>20</v>
      </c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7"/>
    </row>
    <row r="4" spans="1:21" ht="15.75" customHeight="1" thickBot="1" x14ac:dyDescent="0.3">
      <c r="A4" s="105" t="s">
        <v>429</v>
      </c>
      <c r="B4" s="91" t="s">
        <v>23</v>
      </c>
      <c r="C4" s="91" t="s">
        <v>440</v>
      </c>
      <c r="D4" s="91" t="s">
        <v>441</v>
      </c>
      <c r="E4" s="91" t="s">
        <v>442</v>
      </c>
      <c r="F4" s="120" t="s">
        <v>24</v>
      </c>
      <c r="G4" s="120" t="str">
        <f>"Тепоотдача, Вт
("&amp;$G$1&amp;"/"&amp;$G$2&amp;"/"&amp;$G$3&amp;")"</f>
        <v>Тепоотдача, Вт
(95/85/20)</v>
      </c>
      <c r="H4" s="30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9"/>
    </row>
    <row r="5" spans="1:21" ht="15.75" thickBot="1" x14ac:dyDescent="0.3">
      <c r="A5" s="106"/>
      <c r="B5" s="92"/>
      <c r="C5" s="92"/>
      <c r="D5" s="92"/>
      <c r="E5" s="92"/>
      <c r="F5" s="92"/>
      <c r="G5" s="92"/>
      <c r="H5" s="31"/>
      <c r="I5" s="111" t="s">
        <v>444</v>
      </c>
      <c r="J5" s="112"/>
      <c r="K5" s="112"/>
      <c r="L5" s="112"/>
      <c r="M5" s="112"/>
      <c r="N5" s="113"/>
      <c r="O5" s="29"/>
      <c r="P5" s="111" t="s">
        <v>445</v>
      </c>
      <c r="Q5" s="112"/>
      <c r="R5" s="112"/>
      <c r="S5" s="112"/>
      <c r="T5" s="112"/>
      <c r="U5" s="113"/>
    </row>
    <row r="6" spans="1:21" ht="32.25" customHeight="1" thickBot="1" x14ac:dyDescent="0.3">
      <c r="A6" s="107"/>
      <c r="B6" s="93"/>
      <c r="C6" s="93"/>
      <c r="D6" s="93"/>
      <c r="E6" s="93"/>
      <c r="F6" s="93"/>
      <c r="G6" s="93"/>
      <c r="H6" s="32"/>
      <c r="I6" s="34" t="s">
        <v>453</v>
      </c>
      <c r="J6" s="34" t="s">
        <v>454</v>
      </c>
      <c r="K6" s="34" t="s">
        <v>455</v>
      </c>
      <c r="L6" s="34" t="s">
        <v>452</v>
      </c>
      <c r="M6" s="34" t="s">
        <v>456</v>
      </c>
      <c r="N6" s="34" t="s">
        <v>457</v>
      </c>
      <c r="O6" s="86"/>
      <c r="P6" s="34" t="s">
        <v>453</v>
      </c>
      <c r="Q6" s="34" t="s">
        <v>454</v>
      </c>
      <c r="R6" s="34" t="s">
        <v>455</v>
      </c>
      <c r="S6" s="34" t="s">
        <v>452</v>
      </c>
      <c r="T6" s="34" t="s">
        <v>456</v>
      </c>
      <c r="U6" s="34" t="s">
        <v>457</v>
      </c>
    </row>
    <row r="7" spans="1:21" ht="15.75" thickBot="1" x14ac:dyDescent="0.3">
      <c r="A7" s="19"/>
      <c r="B7" s="19"/>
      <c r="C7" s="27"/>
      <c r="D7" s="20"/>
      <c r="E7" s="21"/>
      <c r="F7" s="50" t="s">
        <v>883</v>
      </c>
      <c r="G7" s="50" t="str">
        <f>"dT="&amp;($G$1+$G$2)/2-$G$3</f>
        <v>dT=70</v>
      </c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</row>
    <row r="8" spans="1:21" x14ac:dyDescent="0.25">
      <c r="A8" s="69" t="s">
        <v>891</v>
      </c>
      <c r="B8" s="69" t="s">
        <v>33</v>
      </c>
      <c r="C8" s="61" t="s">
        <v>0</v>
      </c>
      <c r="D8" s="62" t="s">
        <v>25</v>
      </c>
      <c r="E8" s="63" t="s">
        <v>26</v>
      </c>
      <c r="F8" s="63">
        <v>200</v>
      </c>
      <c r="G8" s="63">
        <v>322</v>
      </c>
      <c r="H8" s="75"/>
      <c r="I8" s="76">
        <v>5235</v>
      </c>
      <c r="J8" s="76">
        <v>5357</v>
      </c>
      <c r="K8" s="76">
        <v>5561</v>
      </c>
      <c r="L8" s="76">
        <v>6078</v>
      </c>
      <c r="M8" s="76">
        <v>6356</v>
      </c>
      <c r="N8" s="76">
        <v>6818</v>
      </c>
      <c r="O8" s="76"/>
      <c r="P8" s="76">
        <v>6059</v>
      </c>
      <c r="Q8" s="76">
        <v>6191</v>
      </c>
      <c r="R8" s="76">
        <v>6410</v>
      </c>
      <c r="S8" s="76">
        <v>6966</v>
      </c>
      <c r="T8" s="76">
        <v>7264</v>
      </c>
      <c r="U8" s="76">
        <v>7761</v>
      </c>
    </row>
    <row r="9" spans="1:21" x14ac:dyDescent="0.25">
      <c r="A9" s="23" t="s">
        <v>892</v>
      </c>
      <c r="B9" s="23" t="s">
        <v>34</v>
      </c>
      <c r="C9" s="28" t="s">
        <v>0</v>
      </c>
      <c r="D9" s="24" t="s">
        <v>27</v>
      </c>
      <c r="E9" s="25" t="s">
        <v>26</v>
      </c>
      <c r="F9" s="25">
        <v>241</v>
      </c>
      <c r="G9" s="25">
        <v>388</v>
      </c>
      <c r="H9" s="26"/>
      <c r="I9" s="42">
        <v>6233</v>
      </c>
      <c r="J9" s="42">
        <v>6355</v>
      </c>
      <c r="K9" s="42">
        <v>6558</v>
      </c>
      <c r="L9" s="42">
        <v>7076</v>
      </c>
      <c r="M9" s="42">
        <v>7353</v>
      </c>
      <c r="N9" s="42">
        <v>7816</v>
      </c>
      <c r="O9" s="42"/>
      <c r="P9" s="42">
        <v>7216</v>
      </c>
      <c r="Q9" s="42">
        <v>7348</v>
      </c>
      <c r="R9" s="42">
        <v>7567</v>
      </c>
      <c r="S9" s="42">
        <v>8123</v>
      </c>
      <c r="T9" s="42">
        <v>8421</v>
      </c>
      <c r="U9" s="42">
        <v>8918</v>
      </c>
    </row>
    <row r="10" spans="1:21" x14ac:dyDescent="0.25">
      <c r="A10" s="70" t="s">
        <v>893</v>
      </c>
      <c r="B10" s="70" t="s">
        <v>35</v>
      </c>
      <c r="C10" s="64" t="s">
        <v>0</v>
      </c>
      <c r="D10" s="60" t="s">
        <v>1</v>
      </c>
      <c r="E10" s="65" t="s">
        <v>26</v>
      </c>
      <c r="F10" s="65">
        <v>282</v>
      </c>
      <c r="G10" s="65">
        <v>454</v>
      </c>
      <c r="H10" s="77"/>
      <c r="I10" s="82">
        <v>7351</v>
      </c>
      <c r="J10" s="82">
        <v>7473</v>
      </c>
      <c r="K10" s="82">
        <v>7677</v>
      </c>
      <c r="L10" s="82">
        <v>8194</v>
      </c>
      <c r="M10" s="82">
        <v>8471</v>
      </c>
      <c r="N10" s="82">
        <v>8934</v>
      </c>
      <c r="O10" s="82"/>
      <c r="P10" s="82">
        <v>8503</v>
      </c>
      <c r="Q10" s="82">
        <v>8635</v>
      </c>
      <c r="R10" s="82">
        <v>8853</v>
      </c>
      <c r="S10" s="82">
        <v>9410</v>
      </c>
      <c r="T10" s="82">
        <v>9708</v>
      </c>
      <c r="U10" s="82">
        <v>10205</v>
      </c>
    </row>
    <row r="11" spans="1:21" x14ac:dyDescent="0.25">
      <c r="A11" s="23" t="s">
        <v>894</v>
      </c>
      <c r="B11" s="23" t="s">
        <v>36</v>
      </c>
      <c r="C11" s="28" t="s">
        <v>0</v>
      </c>
      <c r="D11" s="24" t="s">
        <v>2</v>
      </c>
      <c r="E11" s="25" t="s">
        <v>26</v>
      </c>
      <c r="F11" s="25">
        <v>323</v>
      </c>
      <c r="G11" s="25">
        <v>520</v>
      </c>
      <c r="H11" s="26"/>
      <c r="I11" s="42">
        <v>8371</v>
      </c>
      <c r="J11" s="42">
        <v>8493</v>
      </c>
      <c r="K11" s="42">
        <v>8697</v>
      </c>
      <c r="L11" s="42">
        <v>9214</v>
      </c>
      <c r="M11" s="42">
        <v>9492</v>
      </c>
      <c r="N11" s="42">
        <v>9954</v>
      </c>
      <c r="O11" s="42"/>
      <c r="P11" s="42">
        <v>9685</v>
      </c>
      <c r="Q11" s="42">
        <v>9816</v>
      </c>
      <c r="R11" s="42">
        <v>10035</v>
      </c>
      <c r="S11" s="42">
        <v>10591</v>
      </c>
      <c r="T11" s="42">
        <v>10889</v>
      </c>
      <c r="U11" s="42">
        <v>11386</v>
      </c>
    </row>
    <row r="12" spans="1:21" x14ac:dyDescent="0.25">
      <c r="A12" s="70" t="s">
        <v>895</v>
      </c>
      <c r="B12" s="70" t="s">
        <v>37</v>
      </c>
      <c r="C12" s="64" t="s">
        <v>0</v>
      </c>
      <c r="D12" s="60" t="s">
        <v>3</v>
      </c>
      <c r="E12" s="65" t="s">
        <v>26</v>
      </c>
      <c r="F12" s="65">
        <v>364</v>
      </c>
      <c r="G12" s="65">
        <v>585</v>
      </c>
      <c r="H12" s="77"/>
      <c r="I12" s="82">
        <v>9371</v>
      </c>
      <c r="J12" s="82">
        <v>9493</v>
      </c>
      <c r="K12" s="82">
        <v>9697</v>
      </c>
      <c r="L12" s="82">
        <v>10214</v>
      </c>
      <c r="M12" s="82">
        <v>10491</v>
      </c>
      <c r="N12" s="82">
        <v>10954</v>
      </c>
      <c r="O12" s="82"/>
      <c r="P12" s="82">
        <v>10844</v>
      </c>
      <c r="Q12" s="82">
        <v>10976</v>
      </c>
      <c r="R12" s="82">
        <v>11194</v>
      </c>
      <c r="S12" s="82">
        <v>11751</v>
      </c>
      <c r="T12" s="82">
        <v>12049</v>
      </c>
      <c r="U12" s="82">
        <v>12546</v>
      </c>
    </row>
    <row r="13" spans="1:21" x14ac:dyDescent="0.25">
      <c r="A13" s="23" t="s">
        <v>896</v>
      </c>
      <c r="B13" s="23" t="s">
        <v>38</v>
      </c>
      <c r="C13" s="28" t="s">
        <v>0</v>
      </c>
      <c r="D13" s="24" t="s">
        <v>4</v>
      </c>
      <c r="E13" s="25" t="s">
        <v>26</v>
      </c>
      <c r="F13" s="25">
        <v>405</v>
      </c>
      <c r="G13" s="25">
        <v>651</v>
      </c>
      <c r="H13" s="26"/>
      <c r="I13" s="42">
        <v>10369</v>
      </c>
      <c r="J13" s="42">
        <v>10492</v>
      </c>
      <c r="K13" s="42">
        <v>10695</v>
      </c>
      <c r="L13" s="42">
        <v>11213</v>
      </c>
      <c r="M13" s="42">
        <v>11490</v>
      </c>
      <c r="N13" s="42">
        <v>11952</v>
      </c>
      <c r="O13" s="42"/>
      <c r="P13" s="42">
        <v>12002</v>
      </c>
      <c r="Q13" s="42">
        <v>12134</v>
      </c>
      <c r="R13" s="42">
        <v>12353</v>
      </c>
      <c r="S13" s="42">
        <v>12909</v>
      </c>
      <c r="T13" s="42">
        <v>13207</v>
      </c>
      <c r="U13" s="42">
        <v>13704</v>
      </c>
    </row>
    <row r="14" spans="1:21" x14ac:dyDescent="0.25">
      <c r="A14" s="70" t="s">
        <v>897</v>
      </c>
      <c r="B14" s="70" t="s">
        <v>39</v>
      </c>
      <c r="C14" s="64" t="s">
        <v>0</v>
      </c>
      <c r="D14" s="60" t="s">
        <v>5</v>
      </c>
      <c r="E14" s="65" t="s">
        <v>26</v>
      </c>
      <c r="F14" s="65">
        <v>446</v>
      </c>
      <c r="G14" s="65">
        <v>717</v>
      </c>
      <c r="H14" s="77"/>
      <c r="I14" s="82">
        <v>11390</v>
      </c>
      <c r="J14" s="82">
        <v>11512</v>
      </c>
      <c r="K14" s="82">
        <v>11715</v>
      </c>
      <c r="L14" s="82">
        <v>12233</v>
      </c>
      <c r="M14" s="82">
        <v>12510</v>
      </c>
      <c r="N14" s="82">
        <v>12973</v>
      </c>
      <c r="O14" s="82"/>
      <c r="P14" s="82">
        <v>13184</v>
      </c>
      <c r="Q14" s="82">
        <v>13315</v>
      </c>
      <c r="R14" s="82">
        <v>13534</v>
      </c>
      <c r="S14" s="82">
        <v>14090</v>
      </c>
      <c r="T14" s="82">
        <v>14388</v>
      </c>
      <c r="U14" s="82">
        <v>14886</v>
      </c>
    </row>
    <row r="15" spans="1:21" x14ac:dyDescent="0.25">
      <c r="A15" s="23" t="s">
        <v>898</v>
      </c>
      <c r="B15" s="23" t="s">
        <v>40</v>
      </c>
      <c r="C15" s="28" t="s">
        <v>0</v>
      </c>
      <c r="D15" s="24" t="s">
        <v>6</v>
      </c>
      <c r="E15" s="25" t="s">
        <v>26</v>
      </c>
      <c r="F15" s="25">
        <v>503</v>
      </c>
      <c r="G15" s="25">
        <v>809</v>
      </c>
      <c r="H15" s="26"/>
      <c r="I15" s="42">
        <v>12545</v>
      </c>
      <c r="J15" s="42">
        <v>12667</v>
      </c>
      <c r="K15" s="42">
        <v>12871</v>
      </c>
      <c r="L15" s="42">
        <v>13388</v>
      </c>
      <c r="M15" s="42">
        <v>13666</v>
      </c>
      <c r="N15" s="42">
        <v>14128</v>
      </c>
      <c r="O15" s="42"/>
      <c r="P15" s="42">
        <v>14511</v>
      </c>
      <c r="Q15" s="42">
        <v>14642</v>
      </c>
      <c r="R15" s="42">
        <v>14861</v>
      </c>
      <c r="S15" s="42">
        <v>15417</v>
      </c>
      <c r="T15" s="42">
        <v>15716</v>
      </c>
      <c r="U15" s="42">
        <v>16213</v>
      </c>
    </row>
    <row r="16" spans="1:21" x14ac:dyDescent="0.25">
      <c r="A16" s="70" t="s">
        <v>899</v>
      </c>
      <c r="B16" s="70" t="s">
        <v>41</v>
      </c>
      <c r="C16" s="64" t="s">
        <v>0</v>
      </c>
      <c r="D16" s="60" t="s">
        <v>7</v>
      </c>
      <c r="E16" s="65" t="s">
        <v>26</v>
      </c>
      <c r="F16" s="65">
        <v>560</v>
      </c>
      <c r="G16" s="65">
        <v>900</v>
      </c>
      <c r="H16" s="77"/>
      <c r="I16" s="82">
        <v>13545</v>
      </c>
      <c r="J16" s="82">
        <v>13667</v>
      </c>
      <c r="K16" s="82">
        <v>13871</v>
      </c>
      <c r="L16" s="82">
        <v>14388</v>
      </c>
      <c r="M16" s="82">
        <v>14666</v>
      </c>
      <c r="N16" s="82">
        <v>15128</v>
      </c>
      <c r="O16" s="82"/>
      <c r="P16" s="82">
        <v>15671</v>
      </c>
      <c r="Q16" s="82">
        <v>15802</v>
      </c>
      <c r="R16" s="82">
        <v>16021</v>
      </c>
      <c r="S16" s="82">
        <v>16577</v>
      </c>
      <c r="T16" s="82">
        <v>16875</v>
      </c>
      <c r="U16" s="82">
        <v>17372</v>
      </c>
    </row>
    <row r="17" spans="1:21" x14ac:dyDescent="0.25">
      <c r="A17" s="23" t="s">
        <v>900</v>
      </c>
      <c r="B17" s="23" t="s">
        <v>42</v>
      </c>
      <c r="C17" s="28" t="s">
        <v>0</v>
      </c>
      <c r="D17" s="24" t="s">
        <v>8</v>
      </c>
      <c r="E17" s="25" t="s">
        <v>26</v>
      </c>
      <c r="F17" s="25">
        <v>617</v>
      </c>
      <c r="G17" s="25">
        <v>992</v>
      </c>
      <c r="H17" s="26"/>
      <c r="I17" s="42">
        <v>14543</v>
      </c>
      <c r="J17" s="42">
        <v>14666</v>
      </c>
      <c r="K17" s="42">
        <v>14869</v>
      </c>
      <c r="L17" s="42">
        <v>15387</v>
      </c>
      <c r="M17" s="42">
        <v>15664</v>
      </c>
      <c r="N17" s="42">
        <v>16127</v>
      </c>
      <c r="O17" s="42"/>
      <c r="P17" s="42">
        <v>16829</v>
      </c>
      <c r="Q17" s="42">
        <v>16960</v>
      </c>
      <c r="R17" s="42">
        <v>17179</v>
      </c>
      <c r="S17" s="42">
        <v>17735</v>
      </c>
      <c r="T17" s="42">
        <v>18033</v>
      </c>
      <c r="U17" s="42">
        <v>18530</v>
      </c>
    </row>
    <row r="18" spans="1:21" x14ac:dyDescent="0.25">
      <c r="A18" s="70" t="s">
        <v>901</v>
      </c>
      <c r="B18" s="70" t="s">
        <v>43</v>
      </c>
      <c r="C18" s="64" t="s">
        <v>0</v>
      </c>
      <c r="D18" s="60" t="s">
        <v>9</v>
      </c>
      <c r="E18" s="65" t="s">
        <v>26</v>
      </c>
      <c r="F18" s="65">
        <v>674</v>
      </c>
      <c r="G18" s="65">
        <v>1084</v>
      </c>
      <c r="H18" s="77"/>
      <c r="I18" s="82">
        <v>15564</v>
      </c>
      <c r="J18" s="82">
        <v>15686</v>
      </c>
      <c r="K18" s="82">
        <v>15889</v>
      </c>
      <c r="L18" s="82">
        <v>16407</v>
      </c>
      <c r="M18" s="82">
        <v>16684</v>
      </c>
      <c r="N18" s="82">
        <v>17147</v>
      </c>
      <c r="O18" s="82"/>
      <c r="P18" s="82">
        <v>18010</v>
      </c>
      <c r="Q18" s="82">
        <v>18141</v>
      </c>
      <c r="R18" s="82">
        <v>18360</v>
      </c>
      <c r="S18" s="82">
        <v>18917</v>
      </c>
      <c r="T18" s="82">
        <v>19215</v>
      </c>
      <c r="U18" s="82">
        <v>19712</v>
      </c>
    </row>
    <row r="19" spans="1:21" x14ac:dyDescent="0.25">
      <c r="A19" s="23" t="s">
        <v>902</v>
      </c>
      <c r="B19" s="23" t="s">
        <v>44</v>
      </c>
      <c r="C19" s="28" t="s">
        <v>0</v>
      </c>
      <c r="D19" s="24" t="s">
        <v>10</v>
      </c>
      <c r="E19" s="25" t="s">
        <v>26</v>
      </c>
      <c r="F19" s="25">
        <v>731</v>
      </c>
      <c r="G19" s="25">
        <v>1175</v>
      </c>
      <c r="H19" s="26"/>
      <c r="I19" s="42">
        <v>16562</v>
      </c>
      <c r="J19" s="42">
        <v>16684</v>
      </c>
      <c r="K19" s="42">
        <v>16888</v>
      </c>
      <c r="L19" s="42">
        <v>17405</v>
      </c>
      <c r="M19" s="42">
        <v>17683</v>
      </c>
      <c r="N19" s="42">
        <v>18145</v>
      </c>
      <c r="O19" s="42"/>
      <c r="P19" s="42">
        <v>19168</v>
      </c>
      <c r="Q19" s="42">
        <v>19300</v>
      </c>
      <c r="R19" s="42">
        <v>19518</v>
      </c>
      <c r="S19" s="42">
        <v>20075</v>
      </c>
      <c r="T19" s="42">
        <v>20373</v>
      </c>
      <c r="U19" s="42">
        <v>20870</v>
      </c>
    </row>
    <row r="20" spans="1:21" x14ac:dyDescent="0.25">
      <c r="A20" s="70" t="s">
        <v>903</v>
      </c>
      <c r="B20" s="70" t="s">
        <v>45</v>
      </c>
      <c r="C20" s="64" t="s">
        <v>0</v>
      </c>
      <c r="D20" s="60" t="s">
        <v>11</v>
      </c>
      <c r="E20" s="65" t="s">
        <v>26</v>
      </c>
      <c r="F20" s="65">
        <v>788</v>
      </c>
      <c r="G20" s="65">
        <v>1267</v>
      </c>
      <c r="H20" s="77"/>
      <c r="I20" s="82">
        <v>17756</v>
      </c>
      <c r="J20" s="82">
        <v>17879</v>
      </c>
      <c r="K20" s="82">
        <v>18082</v>
      </c>
      <c r="L20" s="82">
        <v>18600</v>
      </c>
      <c r="M20" s="82">
        <v>18877</v>
      </c>
      <c r="N20" s="82">
        <v>19339</v>
      </c>
      <c r="O20" s="82"/>
      <c r="P20" s="82">
        <v>20537</v>
      </c>
      <c r="Q20" s="82">
        <v>20668</v>
      </c>
      <c r="R20" s="82">
        <v>20887</v>
      </c>
      <c r="S20" s="82">
        <v>21444</v>
      </c>
      <c r="T20" s="82">
        <v>21742</v>
      </c>
      <c r="U20" s="82">
        <v>22239</v>
      </c>
    </row>
    <row r="21" spans="1:21" x14ac:dyDescent="0.25">
      <c r="A21" s="23" t="s">
        <v>904</v>
      </c>
      <c r="B21" s="23" t="s">
        <v>46</v>
      </c>
      <c r="C21" s="28" t="s">
        <v>0</v>
      </c>
      <c r="D21" s="24" t="s">
        <v>12</v>
      </c>
      <c r="E21" s="25" t="s">
        <v>26</v>
      </c>
      <c r="F21" s="25">
        <v>845</v>
      </c>
      <c r="G21" s="25">
        <v>1358</v>
      </c>
      <c r="H21" s="26"/>
      <c r="I21" s="42">
        <v>18777</v>
      </c>
      <c r="J21" s="42">
        <v>18899</v>
      </c>
      <c r="K21" s="42">
        <v>19102</v>
      </c>
      <c r="L21" s="42">
        <v>19620</v>
      </c>
      <c r="M21" s="42">
        <v>19897</v>
      </c>
      <c r="N21" s="42">
        <v>20360</v>
      </c>
      <c r="O21" s="42"/>
      <c r="P21" s="42">
        <v>21719</v>
      </c>
      <c r="Q21" s="42">
        <v>21850</v>
      </c>
      <c r="R21" s="42">
        <v>22069</v>
      </c>
      <c r="S21" s="42">
        <v>22625</v>
      </c>
      <c r="T21" s="42">
        <v>22923</v>
      </c>
      <c r="U21" s="42">
        <v>23420</v>
      </c>
    </row>
    <row r="22" spans="1:21" x14ac:dyDescent="0.25">
      <c r="A22" s="70" t="s">
        <v>905</v>
      </c>
      <c r="B22" s="70" t="s">
        <v>47</v>
      </c>
      <c r="C22" s="64" t="s">
        <v>0</v>
      </c>
      <c r="D22" s="60" t="s">
        <v>13</v>
      </c>
      <c r="E22" s="65" t="s">
        <v>26</v>
      </c>
      <c r="F22" s="65">
        <v>902</v>
      </c>
      <c r="G22" s="65">
        <v>1450</v>
      </c>
      <c r="H22" s="77"/>
      <c r="I22" s="82">
        <v>20063</v>
      </c>
      <c r="J22" s="82">
        <v>20247</v>
      </c>
      <c r="K22" s="82">
        <v>20552</v>
      </c>
      <c r="L22" s="82">
        <v>21328</v>
      </c>
      <c r="M22" s="82">
        <v>21744</v>
      </c>
      <c r="N22" s="82">
        <v>22438</v>
      </c>
      <c r="O22" s="82"/>
      <c r="P22" s="82">
        <v>23187</v>
      </c>
      <c r="Q22" s="82">
        <v>23384</v>
      </c>
      <c r="R22" s="82">
        <v>23712</v>
      </c>
      <c r="S22" s="82">
        <v>24546</v>
      </c>
      <c r="T22" s="82">
        <v>24994</v>
      </c>
      <c r="U22" s="82">
        <v>25739</v>
      </c>
    </row>
    <row r="23" spans="1:21" x14ac:dyDescent="0.25">
      <c r="A23" s="23" t="s">
        <v>906</v>
      </c>
      <c r="B23" s="23" t="s">
        <v>48</v>
      </c>
      <c r="C23" s="28" t="s">
        <v>0</v>
      </c>
      <c r="D23" s="24" t="s">
        <v>14</v>
      </c>
      <c r="E23" s="25" t="s">
        <v>26</v>
      </c>
      <c r="F23" s="25">
        <v>959</v>
      </c>
      <c r="G23" s="25">
        <v>1542</v>
      </c>
      <c r="H23" s="26"/>
      <c r="I23" s="42">
        <v>21062</v>
      </c>
      <c r="J23" s="42">
        <v>21245</v>
      </c>
      <c r="K23" s="42">
        <v>21551</v>
      </c>
      <c r="L23" s="42">
        <v>22327</v>
      </c>
      <c r="M23" s="42">
        <v>22743</v>
      </c>
      <c r="N23" s="42">
        <v>23436</v>
      </c>
      <c r="O23" s="42"/>
      <c r="P23" s="42">
        <v>24345</v>
      </c>
      <c r="Q23" s="42">
        <v>24542</v>
      </c>
      <c r="R23" s="42">
        <v>24870</v>
      </c>
      <c r="S23" s="42">
        <v>25704</v>
      </c>
      <c r="T23" s="42">
        <v>26152</v>
      </c>
      <c r="U23" s="42">
        <v>26897</v>
      </c>
    </row>
    <row r="24" spans="1:21" x14ac:dyDescent="0.25">
      <c r="A24" s="70" t="s">
        <v>907</v>
      </c>
      <c r="B24" s="70" t="s">
        <v>49</v>
      </c>
      <c r="C24" s="64" t="s">
        <v>0</v>
      </c>
      <c r="D24" s="60" t="s">
        <v>15</v>
      </c>
      <c r="E24" s="65" t="s">
        <v>26</v>
      </c>
      <c r="F24" s="65">
        <v>1016</v>
      </c>
      <c r="G24" s="65">
        <v>1633</v>
      </c>
      <c r="H24" s="77"/>
      <c r="I24" s="82">
        <v>22074</v>
      </c>
      <c r="J24" s="82">
        <v>22257</v>
      </c>
      <c r="K24" s="82">
        <v>22563</v>
      </c>
      <c r="L24" s="82">
        <v>23339</v>
      </c>
      <c r="M24" s="82">
        <v>23755</v>
      </c>
      <c r="N24" s="82">
        <v>24449</v>
      </c>
      <c r="O24" s="82"/>
      <c r="P24" s="82">
        <v>25518</v>
      </c>
      <c r="Q24" s="82">
        <v>25715</v>
      </c>
      <c r="R24" s="82">
        <v>26043</v>
      </c>
      <c r="S24" s="82">
        <v>26877</v>
      </c>
      <c r="T24" s="82">
        <v>27325</v>
      </c>
      <c r="U24" s="82">
        <v>28070</v>
      </c>
    </row>
    <row r="25" spans="1:21" x14ac:dyDescent="0.25">
      <c r="A25" s="23" t="s">
        <v>908</v>
      </c>
      <c r="B25" s="23" t="s">
        <v>50</v>
      </c>
      <c r="C25" s="28" t="s">
        <v>0</v>
      </c>
      <c r="D25" s="24" t="s">
        <v>16</v>
      </c>
      <c r="E25" s="25" t="s">
        <v>26</v>
      </c>
      <c r="F25" s="25">
        <v>1073</v>
      </c>
      <c r="G25" s="25">
        <v>1725</v>
      </c>
      <c r="H25" s="26"/>
      <c r="I25" s="42">
        <v>23326</v>
      </c>
      <c r="J25" s="42">
        <v>23510</v>
      </c>
      <c r="K25" s="42">
        <v>23815</v>
      </c>
      <c r="L25" s="42">
        <v>24591</v>
      </c>
      <c r="M25" s="42">
        <v>25007</v>
      </c>
      <c r="N25" s="42">
        <v>25701</v>
      </c>
      <c r="O25" s="42"/>
      <c r="P25" s="42">
        <v>26949</v>
      </c>
      <c r="Q25" s="42">
        <v>27146</v>
      </c>
      <c r="R25" s="42">
        <v>27474</v>
      </c>
      <c r="S25" s="42">
        <v>28308</v>
      </c>
      <c r="T25" s="42">
        <v>28756</v>
      </c>
      <c r="U25" s="42">
        <v>29502</v>
      </c>
    </row>
    <row r="26" spans="1:21" x14ac:dyDescent="0.25">
      <c r="A26" s="70" t="s">
        <v>909</v>
      </c>
      <c r="B26" s="70" t="s">
        <v>51</v>
      </c>
      <c r="C26" s="64" t="s">
        <v>0</v>
      </c>
      <c r="D26" s="60" t="s">
        <v>17</v>
      </c>
      <c r="E26" s="65" t="s">
        <v>26</v>
      </c>
      <c r="F26" s="65">
        <v>1130</v>
      </c>
      <c r="G26" s="65">
        <v>1817</v>
      </c>
      <c r="H26" s="77"/>
      <c r="I26" s="82">
        <v>24325</v>
      </c>
      <c r="J26" s="82">
        <v>24508</v>
      </c>
      <c r="K26" s="82">
        <v>24813</v>
      </c>
      <c r="L26" s="82">
        <v>25590</v>
      </c>
      <c r="M26" s="82">
        <v>26006</v>
      </c>
      <c r="N26" s="82">
        <v>26699</v>
      </c>
      <c r="O26" s="82"/>
      <c r="P26" s="82">
        <v>28107</v>
      </c>
      <c r="Q26" s="82">
        <v>28304</v>
      </c>
      <c r="R26" s="82">
        <v>28632</v>
      </c>
      <c r="S26" s="82">
        <v>29467</v>
      </c>
      <c r="T26" s="82">
        <v>29914</v>
      </c>
      <c r="U26" s="82">
        <v>30660</v>
      </c>
    </row>
    <row r="27" spans="1:21" x14ac:dyDescent="0.25">
      <c r="A27" s="23" t="s">
        <v>910</v>
      </c>
      <c r="B27" s="23" t="s">
        <v>52</v>
      </c>
      <c r="C27" s="28" t="s">
        <v>0</v>
      </c>
      <c r="D27" s="24" t="s">
        <v>18</v>
      </c>
      <c r="E27" s="25" t="s">
        <v>26</v>
      </c>
      <c r="F27" s="25">
        <v>1187</v>
      </c>
      <c r="G27" s="25">
        <v>1908</v>
      </c>
      <c r="H27" s="26"/>
      <c r="I27" s="42">
        <v>25323</v>
      </c>
      <c r="J27" s="42">
        <v>25507</v>
      </c>
      <c r="K27" s="42">
        <v>25812</v>
      </c>
      <c r="L27" s="42">
        <v>26588</v>
      </c>
      <c r="M27" s="42">
        <v>27004</v>
      </c>
      <c r="N27" s="42">
        <v>27698</v>
      </c>
      <c r="O27" s="42"/>
      <c r="P27" s="42">
        <v>29265</v>
      </c>
      <c r="Q27" s="42">
        <v>29462</v>
      </c>
      <c r="R27" s="42">
        <v>29790</v>
      </c>
      <c r="S27" s="42">
        <v>30625</v>
      </c>
      <c r="T27" s="42">
        <v>31072</v>
      </c>
      <c r="U27" s="42">
        <v>31818</v>
      </c>
    </row>
    <row r="28" spans="1:21" ht="15.75" thickBot="1" x14ac:dyDescent="0.3">
      <c r="A28" s="71" t="s">
        <v>911</v>
      </c>
      <c r="B28" s="71" t="s">
        <v>53</v>
      </c>
      <c r="C28" s="66" t="s">
        <v>0</v>
      </c>
      <c r="D28" s="67" t="s">
        <v>19</v>
      </c>
      <c r="E28" s="68" t="s">
        <v>26</v>
      </c>
      <c r="F28" s="68">
        <v>1244</v>
      </c>
      <c r="G28" s="68">
        <v>2000</v>
      </c>
      <c r="H28" s="78"/>
      <c r="I28" s="84">
        <v>26345</v>
      </c>
      <c r="J28" s="84">
        <v>26528</v>
      </c>
      <c r="K28" s="84">
        <v>26833</v>
      </c>
      <c r="L28" s="84">
        <v>27610</v>
      </c>
      <c r="M28" s="84">
        <v>28026</v>
      </c>
      <c r="N28" s="84">
        <v>28719</v>
      </c>
      <c r="O28" s="84"/>
      <c r="P28" s="84">
        <v>30448</v>
      </c>
      <c r="Q28" s="84">
        <v>30645</v>
      </c>
      <c r="R28" s="84">
        <v>30973</v>
      </c>
      <c r="S28" s="84">
        <v>31808</v>
      </c>
      <c r="T28" s="84">
        <v>32255</v>
      </c>
      <c r="U28" s="84">
        <v>33001</v>
      </c>
    </row>
    <row r="29" spans="1:21" x14ac:dyDescent="0.25">
      <c r="A29" s="69" t="s">
        <v>912</v>
      </c>
      <c r="B29" s="69" t="s">
        <v>54</v>
      </c>
      <c r="C29" s="61" t="s">
        <v>0</v>
      </c>
      <c r="D29" s="62" t="s">
        <v>25</v>
      </c>
      <c r="E29" s="63" t="s">
        <v>20</v>
      </c>
      <c r="F29" s="63">
        <v>288</v>
      </c>
      <c r="G29" s="63">
        <v>463</v>
      </c>
      <c r="H29" s="75"/>
      <c r="I29" s="76">
        <v>8579</v>
      </c>
      <c r="J29" s="76">
        <v>8729</v>
      </c>
      <c r="K29" s="76">
        <v>8979</v>
      </c>
      <c r="L29" s="76">
        <v>9595</v>
      </c>
      <c r="M29" s="76">
        <v>9928</v>
      </c>
      <c r="N29" s="76">
        <v>10484</v>
      </c>
      <c r="O29" s="76"/>
      <c r="P29" s="76">
        <v>9731</v>
      </c>
      <c r="Q29" s="76">
        <v>9893</v>
      </c>
      <c r="R29" s="76">
        <v>10162</v>
      </c>
      <c r="S29" s="76">
        <v>10824</v>
      </c>
      <c r="T29" s="76">
        <v>11182</v>
      </c>
      <c r="U29" s="76">
        <v>11780</v>
      </c>
    </row>
    <row r="30" spans="1:21" x14ac:dyDescent="0.25">
      <c r="A30" s="23" t="s">
        <v>913</v>
      </c>
      <c r="B30" s="23" t="s">
        <v>55</v>
      </c>
      <c r="C30" s="28" t="s">
        <v>0</v>
      </c>
      <c r="D30" s="24" t="s">
        <v>27</v>
      </c>
      <c r="E30" s="25" t="s">
        <v>20</v>
      </c>
      <c r="F30" s="25">
        <v>357</v>
      </c>
      <c r="G30" s="25">
        <v>574</v>
      </c>
      <c r="H30" s="26"/>
      <c r="I30" s="42">
        <v>10076</v>
      </c>
      <c r="J30" s="42">
        <v>10226</v>
      </c>
      <c r="K30" s="42">
        <v>10477</v>
      </c>
      <c r="L30" s="42">
        <v>11092</v>
      </c>
      <c r="M30" s="42">
        <v>11425</v>
      </c>
      <c r="N30" s="42">
        <v>11981</v>
      </c>
      <c r="O30" s="42"/>
      <c r="P30" s="42">
        <v>11441</v>
      </c>
      <c r="Q30" s="42">
        <v>11602</v>
      </c>
      <c r="R30" s="42">
        <v>11871</v>
      </c>
      <c r="S30" s="42">
        <v>12533</v>
      </c>
      <c r="T30" s="42">
        <v>12891</v>
      </c>
      <c r="U30" s="42">
        <v>13489</v>
      </c>
    </row>
    <row r="31" spans="1:21" x14ac:dyDescent="0.25">
      <c r="A31" s="70" t="s">
        <v>914</v>
      </c>
      <c r="B31" s="70" t="s">
        <v>56</v>
      </c>
      <c r="C31" s="64" t="s">
        <v>0</v>
      </c>
      <c r="D31" s="60" t="s">
        <v>1</v>
      </c>
      <c r="E31" s="65" t="s">
        <v>20</v>
      </c>
      <c r="F31" s="65">
        <v>426</v>
      </c>
      <c r="G31" s="65">
        <v>685</v>
      </c>
      <c r="H31" s="77"/>
      <c r="I31" s="82">
        <v>11700</v>
      </c>
      <c r="J31" s="82">
        <v>11850</v>
      </c>
      <c r="K31" s="82">
        <v>12100</v>
      </c>
      <c r="L31" s="82">
        <v>12716</v>
      </c>
      <c r="M31" s="82">
        <v>13049</v>
      </c>
      <c r="N31" s="82">
        <v>13605</v>
      </c>
      <c r="O31" s="82"/>
      <c r="P31" s="82">
        <v>13286</v>
      </c>
      <c r="Q31" s="82">
        <v>13448</v>
      </c>
      <c r="R31" s="82">
        <v>13717</v>
      </c>
      <c r="S31" s="82">
        <v>14378</v>
      </c>
      <c r="T31" s="82">
        <v>14737</v>
      </c>
      <c r="U31" s="82">
        <v>15334</v>
      </c>
    </row>
    <row r="32" spans="1:21" x14ac:dyDescent="0.25">
      <c r="A32" s="23" t="s">
        <v>915</v>
      </c>
      <c r="B32" s="23" t="s">
        <v>57</v>
      </c>
      <c r="C32" s="28" t="s">
        <v>0</v>
      </c>
      <c r="D32" s="24" t="s">
        <v>2</v>
      </c>
      <c r="E32" s="25" t="s">
        <v>20</v>
      </c>
      <c r="F32" s="25">
        <v>495</v>
      </c>
      <c r="G32" s="25">
        <v>796</v>
      </c>
      <c r="H32" s="26"/>
      <c r="I32" s="42">
        <v>13238</v>
      </c>
      <c r="J32" s="42">
        <v>13388</v>
      </c>
      <c r="K32" s="42">
        <v>13638</v>
      </c>
      <c r="L32" s="42">
        <v>14254</v>
      </c>
      <c r="M32" s="42">
        <v>14587</v>
      </c>
      <c r="N32" s="42">
        <v>15143</v>
      </c>
      <c r="O32" s="42"/>
      <c r="P32" s="42">
        <v>15039</v>
      </c>
      <c r="Q32" s="42">
        <v>15200</v>
      </c>
      <c r="R32" s="42">
        <v>15469</v>
      </c>
      <c r="S32" s="42">
        <v>16131</v>
      </c>
      <c r="T32" s="42">
        <v>16490</v>
      </c>
      <c r="U32" s="42">
        <v>17087</v>
      </c>
    </row>
    <row r="33" spans="1:21" x14ac:dyDescent="0.25">
      <c r="A33" s="70" t="s">
        <v>916</v>
      </c>
      <c r="B33" s="70" t="s">
        <v>58</v>
      </c>
      <c r="C33" s="64" t="s">
        <v>0</v>
      </c>
      <c r="D33" s="60" t="s">
        <v>3</v>
      </c>
      <c r="E33" s="65" t="s">
        <v>20</v>
      </c>
      <c r="F33" s="65">
        <v>564</v>
      </c>
      <c r="G33" s="65">
        <v>907</v>
      </c>
      <c r="H33" s="77"/>
      <c r="I33" s="82">
        <v>14737</v>
      </c>
      <c r="J33" s="82">
        <v>14887</v>
      </c>
      <c r="K33" s="82">
        <v>15137</v>
      </c>
      <c r="L33" s="82">
        <v>15753</v>
      </c>
      <c r="M33" s="82">
        <v>16086</v>
      </c>
      <c r="N33" s="82">
        <v>16642</v>
      </c>
      <c r="O33" s="82"/>
      <c r="P33" s="82">
        <v>16750</v>
      </c>
      <c r="Q33" s="82">
        <v>16912</v>
      </c>
      <c r="R33" s="82">
        <v>17181</v>
      </c>
      <c r="S33" s="82">
        <v>17842</v>
      </c>
      <c r="T33" s="82">
        <v>18201</v>
      </c>
      <c r="U33" s="82">
        <v>18798</v>
      </c>
    </row>
    <row r="34" spans="1:21" x14ac:dyDescent="0.25">
      <c r="A34" s="23" t="s">
        <v>917</v>
      </c>
      <c r="B34" s="23" t="s">
        <v>59</v>
      </c>
      <c r="C34" s="28" t="s">
        <v>0</v>
      </c>
      <c r="D34" s="24" t="s">
        <v>4</v>
      </c>
      <c r="E34" s="25" t="s">
        <v>20</v>
      </c>
      <c r="F34" s="25">
        <v>633</v>
      </c>
      <c r="G34" s="25">
        <v>1018</v>
      </c>
      <c r="H34" s="26"/>
      <c r="I34" s="42">
        <v>16234</v>
      </c>
      <c r="J34" s="42">
        <v>16385</v>
      </c>
      <c r="K34" s="42">
        <v>16635</v>
      </c>
      <c r="L34" s="42">
        <v>17250</v>
      </c>
      <c r="M34" s="42">
        <v>17584</v>
      </c>
      <c r="N34" s="42">
        <v>18140</v>
      </c>
      <c r="O34" s="42"/>
      <c r="P34" s="42">
        <v>18459</v>
      </c>
      <c r="Q34" s="42">
        <v>18621</v>
      </c>
      <c r="R34" s="42">
        <v>18890</v>
      </c>
      <c r="S34" s="42">
        <v>19552</v>
      </c>
      <c r="T34" s="42">
        <v>19910</v>
      </c>
      <c r="U34" s="42">
        <v>20508</v>
      </c>
    </row>
    <row r="35" spans="1:21" x14ac:dyDescent="0.25">
      <c r="A35" s="70" t="s">
        <v>918</v>
      </c>
      <c r="B35" s="70" t="s">
        <v>60</v>
      </c>
      <c r="C35" s="64" t="s">
        <v>0</v>
      </c>
      <c r="D35" s="60" t="s">
        <v>5</v>
      </c>
      <c r="E35" s="65" t="s">
        <v>20</v>
      </c>
      <c r="F35" s="65">
        <v>702</v>
      </c>
      <c r="G35" s="65">
        <v>1129</v>
      </c>
      <c r="H35" s="77"/>
      <c r="I35" s="82">
        <v>17772</v>
      </c>
      <c r="J35" s="82">
        <v>17923</v>
      </c>
      <c r="K35" s="82">
        <v>18173</v>
      </c>
      <c r="L35" s="82">
        <v>18788</v>
      </c>
      <c r="M35" s="82">
        <v>19122</v>
      </c>
      <c r="N35" s="82">
        <v>19678</v>
      </c>
      <c r="O35" s="82"/>
      <c r="P35" s="82">
        <v>20212</v>
      </c>
      <c r="Q35" s="82">
        <v>20374</v>
      </c>
      <c r="R35" s="82">
        <v>20643</v>
      </c>
      <c r="S35" s="82">
        <v>21304</v>
      </c>
      <c r="T35" s="82">
        <v>21663</v>
      </c>
      <c r="U35" s="82">
        <v>22260</v>
      </c>
    </row>
    <row r="36" spans="1:21" x14ac:dyDescent="0.25">
      <c r="A36" s="23" t="s">
        <v>919</v>
      </c>
      <c r="B36" s="23" t="s">
        <v>61</v>
      </c>
      <c r="C36" s="28" t="s">
        <v>0</v>
      </c>
      <c r="D36" s="24" t="s">
        <v>6</v>
      </c>
      <c r="E36" s="25" t="s">
        <v>20</v>
      </c>
      <c r="F36" s="25">
        <v>791</v>
      </c>
      <c r="G36" s="25">
        <v>1272</v>
      </c>
      <c r="H36" s="26"/>
      <c r="I36" s="42">
        <v>19447</v>
      </c>
      <c r="J36" s="42">
        <v>19597</v>
      </c>
      <c r="K36" s="42">
        <v>19848</v>
      </c>
      <c r="L36" s="42">
        <v>20463</v>
      </c>
      <c r="M36" s="42">
        <v>20797</v>
      </c>
      <c r="N36" s="42">
        <v>21353</v>
      </c>
      <c r="O36" s="42"/>
      <c r="P36" s="42">
        <v>22113</v>
      </c>
      <c r="Q36" s="42">
        <v>22274</v>
      </c>
      <c r="R36" s="42">
        <v>22543</v>
      </c>
      <c r="S36" s="42">
        <v>23205</v>
      </c>
      <c r="T36" s="42">
        <v>23563</v>
      </c>
      <c r="U36" s="42">
        <v>24161</v>
      </c>
    </row>
    <row r="37" spans="1:21" x14ac:dyDescent="0.25">
      <c r="A37" s="70" t="s">
        <v>920</v>
      </c>
      <c r="B37" s="70" t="s">
        <v>62</v>
      </c>
      <c r="C37" s="64" t="s">
        <v>0</v>
      </c>
      <c r="D37" s="60" t="s">
        <v>7</v>
      </c>
      <c r="E37" s="65" t="s">
        <v>20</v>
      </c>
      <c r="F37" s="65">
        <v>880</v>
      </c>
      <c r="G37" s="65">
        <v>1415</v>
      </c>
      <c r="H37" s="77"/>
      <c r="I37" s="82">
        <v>20946</v>
      </c>
      <c r="J37" s="82">
        <v>21097</v>
      </c>
      <c r="K37" s="82">
        <v>21347</v>
      </c>
      <c r="L37" s="82">
        <v>21962</v>
      </c>
      <c r="M37" s="82">
        <v>22296</v>
      </c>
      <c r="N37" s="82">
        <v>22852</v>
      </c>
      <c r="O37" s="82"/>
      <c r="P37" s="82">
        <v>23824</v>
      </c>
      <c r="Q37" s="82">
        <v>23985</v>
      </c>
      <c r="R37" s="82">
        <v>24254</v>
      </c>
      <c r="S37" s="82">
        <v>24916</v>
      </c>
      <c r="T37" s="82">
        <v>25275</v>
      </c>
      <c r="U37" s="82">
        <v>25872</v>
      </c>
    </row>
    <row r="38" spans="1:21" x14ac:dyDescent="0.25">
      <c r="A38" s="23" t="s">
        <v>921</v>
      </c>
      <c r="B38" s="23" t="s">
        <v>63</v>
      </c>
      <c r="C38" s="28" t="s">
        <v>0</v>
      </c>
      <c r="D38" s="24" t="s">
        <v>8</v>
      </c>
      <c r="E38" s="25" t="s">
        <v>20</v>
      </c>
      <c r="F38" s="25">
        <v>969</v>
      </c>
      <c r="G38" s="25">
        <v>1558</v>
      </c>
      <c r="H38" s="26"/>
      <c r="I38" s="42">
        <v>22444</v>
      </c>
      <c r="J38" s="42">
        <v>22594</v>
      </c>
      <c r="K38" s="42">
        <v>22844</v>
      </c>
      <c r="L38" s="42">
        <v>23460</v>
      </c>
      <c r="M38" s="42">
        <v>23793</v>
      </c>
      <c r="N38" s="42">
        <v>24349</v>
      </c>
      <c r="O38" s="42"/>
      <c r="P38" s="42">
        <v>25533</v>
      </c>
      <c r="Q38" s="42">
        <v>25695</v>
      </c>
      <c r="R38" s="42">
        <v>25964</v>
      </c>
      <c r="S38" s="42">
        <v>26625</v>
      </c>
      <c r="T38" s="42">
        <v>26984</v>
      </c>
      <c r="U38" s="42">
        <v>27581</v>
      </c>
    </row>
    <row r="39" spans="1:21" x14ac:dyDescent="0.25">
      <c r="A39" s="70" t="s">
        <v>922</v>
      </c>
      <c r="B39" s="70" t="s">
        <v>64</v>
      </c>
      <c r="C39" s="64" t="s">
        <v>0</v>
      </c>
      <c r="D39" s="60" t="s">
        <v>9</v>
      </c>
      <c r="E39" s="65" t="s">
        <v>20</v>
      </c>
      <c r="F39" s="65">
        <v>1058</v>
      </c>
      <c r="G39" s="65">
        <v>1701</v>
      </c>
      <c r="H39" s="77"/>
      <c r="I39" s="82">
        <v>23982</v>
      </c>
      <c r="J39" s="82">
        <v>24132</v>
      </c>
      <c r="K39" s="82">
        <v>24382</v>
      </c>
      <c r="L39" s="82">
        <v>24998</v>
      </c>
      <c r="M39" s="82">
        <v>25331</v>
      </c>
      <c r="N39" s="82">
        <v>25887</v>
      </c>
      <c r="O39" s="82"/>
      <c r="P39" s="82">
        <v>27286</v>
      </c>
      <c r="Q39" s="82">
        <v>27447</v>
      </c>
      <c r="R39" s="82">
        <v>27717</v>
      </c>
      <c r="S39" s="82">
        <v>28378</v>
      </c>
      <c r="T39" s="82">
        <v>28737</v>
      </c>
      <c r="U39" s="82">
        <v>29334</v>
      </c>
    </row>
    <row r="40" spans="1:21" x14ac:dyDescent="0.25">
      <c r="A40" s="23" t="s">
        <v>923</v>
      </c>
      <c r="B40" s="23" t="s">
        <v>65</v>
      </c>
      <c r="C40" s="28" t="s">
        <v>0</v>
      </c>
      <c r="D40" s="24" t="s">
        <v>10</v>
      </c>
      <c r="E40" s="25" t="s">
        <v>20</v>
      </c>
      <c r="F40" s="25">
        <v>1147</v>
      </c>
      <c r="G40" s="25">
        <v>1844</v>
      </c>
      <c r="H40" s="26"/>
      <c r="I40" s="42">
        <v>25479</v>
      </c>
      <c r="J40" s="42">
        <v>25629</v>
      </c>
      <c r="K40" s="42">
        <v>25880</v>
      </c>
      <c r="L40" s="42">
        <v>26495</v>
      </c>
      <c r="M40" s="42">
        <v>26829</v>
      </c>
      <c r="N40" s="42">
        <v>27385</v>
      </c>
      <c r="O40" s="42"/>
      <c r="P40" s="42">
        <v>28995</v>
      </c>
      <c r="Q40" s="42">
        <v>29157</v>
      </c>
      <c r="R40" s="42">
        <v>29426</v>
      </c>
      <c r="S40" s="42">
        <v>30088</v>
      </c>
      <c r="T40" s="42">
        <v>30446</v>
      </c>
      <c r="U40" s="42">
        <v>31044</v>
      </c>
    </row>
    <row r="41" spans="1:21" x14ac:dyDescent="0.25">
      <c r="A41" s="70" t="s">
        <v>924</v>
      </c>
      <c r="B41" s="70" t="s">
        <v>66</v>
      </c>
      <c r="C41" s="64" t="s">
        <v>0</v>
      </c>
      <c r="D41" s="60" t="s">
        <v>11</v>
      </c>
      <c r="E41" s="65" t="s">
        <v>20</v>
      </c>
      <c r="F41" s="65">
        <v>1236</v>
      </c>
      <c r="G41" s="65">
        <v>1987</v>
      </c>
      <c r="H41" s="77"/>
      <c r="I41" s="82">
        <v>27207</v>
      </c>
      <c r="J41" s="82">
        <v>27357</v>
      </c>
      <c r="K41" s="82">
        <v>27607</v>
      </c>
      <c r="L41" s="82">
        <v>28223</v>
      </c>
      <c r="M41" s="82">
        <v>28556</v>
      </c>
      <c r="N41" s="82">
        <v>29112</v>
      </c>
      <c r="O41" s="82"/>
      <c r="P41" s="82">
        <v>30953</v>
      </c>
      <c r="Q41" s="82">
        <v>31114</v>
      </c>
      <c r="R41" s="82">
        <v>31383</v>
      </c>
      <c r="S41" s="82">
        <v>32045</v>
      </c>
      <c r="T41" s="82">
        <v>32403</v>
      </c>
      <c r="U41" s="82">
        <v>33001</v>
      </c>
    </row>
    <row r="42" spans="1:21" x14ac:dyDescent="0.25">
      <c r="A42" s="23" t="s">
        <v>925</v>
      </c>
      <c r="B42" s="23" t="s">
        <v>67</v>
      </c>
      <c r="C42" s="28" t="s">
        <v>0</v>
      </c>
      <c r="D42" s="24" t="s">
        <v>12</v>
      </c>
      <c r="E42" s="25" t="s">
        <v>20</v>
      </c>
      <c r="F42" s="25">
        <v>1325</v>
      </c>
      <c r="G42" s="25">
        <v>2130</v>
      </c>
      <c r="H42" s="26"/>
      <c r="I42" s="42">
        <v>28745</v>
      </c>
      <c r="J42" s="42">
        <v>28895</v>
      </c>
      <c r="K42" s="42">
        <v>29145</v>
      </c>
      <c r="L42" s="42">
        <v>29761</v>
      </c>
      <c r="M42" s="42">
        <v>30094</v>
      </c>
      <c r="N42" s="42">
        <v>30650</v>
      </c>
      <c r="O42" s="42"/>
      <c r="P42" s="42">
        <v>32706</v>
      </c>
      <c r="Q42" s="42">
        <v>32867</v>
      </c>
      <c r="R42" s="42">
        <v>33136</v>
      </c>
      <c r="S42" s="42">
        <v>33798</v>
      </c>
      <c r="T42" s="42">
        <v>34156</v>
      </c>
      <c r="U42" s="42">
        <v>34754</v>
      </c>
    </row>
    <row r="43" spans="1:21" x14ac:dyDescent="0.25">
      <c r="A43" s="70" t="s">
        <v>926</v>
      </c>
      <c r="B43" s="70" t="s">
        <v>68</v>
      </c>
      <c r="C43" s="64" t="s">
        <v>0</v>
      </c>
      <c r="D43" s="60" t="s">
        <v>13</v>
      </c>
      <c r="E43" s="65" t="s">
        <v>20</v>
      </c>
      <c r="F43" s="65">
        <v>1414</v>
      </c>
      <c r="G43" s="65">
        <v>2273</v>
      </c>
      <c r="H43" s="77"/>
      <c r="I43" s="82">
        <v>30592</v>
      </c>
      <c r="J43" s="82">
        <v>30817</v>
      </c>
      <c r="K43" s="82">
        <v>31192</v>
      </c>
      <c r="L43" s="82">
        <v>32116</v>
      </c>
      <c r="M43" s="82">
        <v>32616</v>
      </c>
      <c r="N43" s="82">
        <v>33449</v>
      </c>
      <c r="O43" s="82"/>
      <c r="P43" s="82">
        <v>34790</v>
      </c>
      <c r="Q43" s="82">
        <v>35033</v>
      </c>
      <c r="R43" s="82">
        <v>35436</v>
      </c>
      <c r="S43" s="82">
        <v>36429</v>
      </c>
      <c r="T43" s="82">
        <v>36966</v>
      </c>
      <c r="U43" s="82">
        <v>37863</v>
      </c>
    </row>
    <row r="44" spans="1:21" x14ac:dyDescent="0.25">
      <c r="A44" s="23" t="s">
        <v>927</v>
      </c>
      <c r="B44" s="23" t="s">
        <v>69</v>
      </c>
      <c r="C44" s="28" t="s">
        <v>0</v>
      </c>
      <c r="D44" s="24" t="s">
        <v>14</v>
      </c>
      <c r="E44" s="25" t="s">
        <v>20</v>
      </c>
      <c r="F44" s="25">
        <v>1503</v>
      </c>
      <c r="G44" s="25">
        <v>2416</v>
      </c>
      <c r="H44" s="26"/>
      <c r="I44" s="42">
        <v>32089</v>
      </c>
      <c r="J44" s="42">
        <v>32314</v>
      </c>
      <c r="K44" s="42">
        <v>32690</v>
      </c>
      <c r="L44" s="42">
        <v>33613</v>
      </c>
      <c r="M44" s="42">
        <v>34113</v>
      </c>
      <c r="N44" s="42">
        <v>34947</v>
      </c>
      <c r="O44" s="42"/>
      <c r="P44" s="42">
        <v>36500</v>
      </c>
      <c r="Q44" s="42">
        <v>36742</v>
      </c>
      <c r="R44" s="42">
        <v>37146</v>
      </c>
      <c r="S44" s="42">
        <v>38138</v>
      </c>
      <c r="T44" s="42">
        <v>38676</v>
      </c>
      <c r="U44" s="42">
        <v>39572</v>
      </c>
    </row>
    <row r="45" spans="1:21" x14ac:dyDescent="0.25">
      <c r="A45" s="70" t="s">
        <v>928</v>
      </c>
      <c r="B45" s="70" t="s">
        <v>70</v>
      </c>
      <c r="C45" s="64" t="s">
        <v>0</v>
      </c>
      <c r="D45" s="60" t="s">
        <v>15</v>
      </c>
      <c r="E45" s="65" t="s">
        <v>20</v>
      </c>
      <c r="F45" s="65">
        <v>1592</v>
      </c>
      <c r="G45" s="65">
        <v>2559</v>
      </c>
      <c r="H45" s="77"/>
      <c r="I45" s="82">
        <v>33607</v>
      </c>
      <c r="J45" s="82">
        <v>33832</v>
      </c>
      <c r="K45" s="82">
        <v>34208</v>
      </c>
      <c r="L45" s="82">
        <v>35131</v>
      </c>
      <c r="M45" s="82">
        <v>35631</v>
      </c>
      <c r="N45" s="82">
        <v>36465</v>
      </c>
      <c r="O45" s="82"/>
      <c r="P45" s="82">
        <v>38231</v>
      </c>
      <c r="Q45" s="82">
        <v>38473</v>
      </c>
      <c r="R45" s="82">
        <v>38877</v>
      </c>
      <c r="S45" s="82">
        <v>39869</v>
      </c>
      <c r="T45" s="82">
        <v>40407</v>
      </c>
      <c r="U45" s="82">
        <v>41303</v>
      </c>
    </row>
    <row r="46" spans="1:21" x14ac:dyDescent="0.25">
      <c r="A46" s="23" t="s">
        <v>929</v>
      </c>
      <c r="B46" s="23" t="s">
        <v>71</v>
      </c>
      <c r="C46" s="28" t="s">
        <v>0</v>
      </c>
      <c r="D46" s="24" t="s">
        <v>16</v>
      </c>
      <c r="E46" s="25" t="s">
        <v>20</v>
      </c>
      <c r="F46" s="25">
        <v>1681</v>
      </c>
      <c r="G46" s="25">
        <v>2702</v>
      </c>
      <c r="H46" s="26"/>
      <c r="I46" s="42">
        <v>35424</v>
      </c>
      <c r="J46" s="42">
        <v>35649</v>
      </c>
      <c r="K46" s="42">
        <v>36025</v>
      </c>
      <c r="L46" s="42">
        <v>36948</v>
      </c>
      <c r="M46" s="42">
        <v>37448</v>
      </c>
      <c r="N46" s="42">
        <v>38282</v>
      </c>
      <c r="O46" s="42"/>
      <c r="P46" s="42">
        <v>40285</v>
      </c>
      <c r="Q46" s="42">
        <v>40527</v>
      </c>
      <c r="R46" s="42">
        <v>40931</v>
      </c>
      <c r="S46" s="42">
        <v>41923</v>
      </c>
      <c r="T46" s="42">
        <v>42461</v>
      </c>
      <c r="U46" s="42">
        <v>43357</v>
      </c>
    </row>
    <row r="47" spans="1:21" x14ac:dyDescent="0.25">
      <c r="A47" s="70" t="s">
        <v>930</v>
      </c>
      <c r="B47" s="70" t="s">
        <v>72</v>
      </c>
      <c r="C47" s="64" t="s">
        <v>0</v>
      </c>
      <c r="D47" s="60" t="s">
        <v>17</v>
      </c>
      <c r="E47" s="65" t="s">
        <v>20</v>
      </c>
      <c r="F47" s="65">
        <v>1770</v>
      </c>
      <c r="G47" s="65">
        <v>2845</v>
      </c>
      <c r="H47" s="77"/>
      <c r="I47" s="82">
        <v>36922</v>
      </c>
      <c r="J47" s="82">
        <v>37147</v>
      </c>
      <c r="K47" s="82">
        <v>37522</v>
      </c>
      <c r="L47" s="82">
        <v>38446</v>
      </c>
      <c r="M47" s="82">
        <v>38946</v>
      </c>
      <c r="N47" s="82">
        <v>39780</v>
      </c>
      <c r="O47" s="82"/>
      <c r="P47" s="82">
        <v>41995</v>
      </c>
      <c r="Q47" s="82">
        <v>42237</v>
      </c>
      <c r="R47" s="82">
        <v>42640</v>
      </c>
      <c r="S47" s="82">
        <v>43633</v>
      </c>
      <c r="T47" s="82">
        <v>44171</v>
      </c>
      <c r="U47" s="82">
        <v>45067</v>
      </c>
    </row>
    <row r="48" spans="1:21" x14ac:dyDescent="0.25">
      <c r="A48" s="23" t="s">
        <v>931</v>
      </c>
      <c r="B48" s="23" t="s">
        <v>73</v>
      </c>
      <c r="C48" s="28" t="s">
        <v>0</v>
      </c>
      <c r="D48" s="24" t="s">
        <v>18</v>
      </c>
      <c r="E48" s="25" t="s">
        <v>20</v>
      </c>
      <c r="F48" s="25">
        <v>1859</v>
      </c>
      <c r="G48" s="25">
        <v>2988</v>
      </c>
      <c r="H48" s="26"/>
      <c r="I48" s="42">
        <v>38419</v>
      </c>
      <c r="J48" s="42">
        <v>38644</v>
      </c>
      <c r="K48" s="42">
        <v>39020</v>
      </c>
      <c r="L48" s="42">
        <v>39943</v>
      </c>
      <c r="M48" s="42">
        <v>40443</v>
      </c>
      <c r="N48" s="42">
        <v>41277</v>
      </c>
      <c r="O48" s="42"/>
      <c r="P48" s="42">
        <v>43704</v>
      </c>
      <c r="Q48" s="42">
        <v>43946</v>
      </c>
      <c r="R48" s="42">
        <v>44350</v>
      </c>
      <c r="S48" s="42">
        <v>45342</v>
      </c>
      <c r="T48" s="42">
        <v>45880</v>
      </c>
      <c r="U48" s="42">
        <v>46776</v>
      </c>
    </row>
    <row r="49" spans="1:21" ht="15.75" thickBot="1" x14ac:dyDescent="0.3">
      <c r="A49" s="71" t="s">
        <v>932</v>
      </c>
      <c r="B49" s="71" t="s">
        <v>74</v>
      </c>
      <c r="C49" s="66" t="s">
        <v>0</v>
      </c>
      <c r="D49" s="67" t="s">
        <v>19</v>
      </c>
      <c r="E49" s="68" t="s">
        <v>20</v>
      </c>
      <c r="F49" s="68">
        <v>1948</v>
      </c>
      <c r="G49" s="68">
        <v>3131</v>
      </c>
      <c r="H49" s="78"/>
      <c r="I49" s="84">
        <v>39959</v>
      </c>
      <c r="J49" s="84">
        <v>40184</v>
      </c>
      <c r="K49" s="84">
        <v>40559</v>
      </c>
      <c r="L49" s="84">
        <v>41483</v>
      </c>
      <c r="M49" s="84">
        <v>41983</v>
      </c>
      <c r="N49" s="84">
        <v>42817</v>
      </c>
      <c r="O49" s="84"/>
      <c r="P49" s="84">
        <v>45459</v>
      </c>
      <c r="Q49" s="84">
        <v>45701</v>
      </c>
      <c r="R49" s="84">
        <v>46104</v>
      </c>
      <c r="S49" s="84">
        <v>47097</v>
      </c>
      <c r="T49" s="84">
        <v>47634</v>
      </c>
      <c r="U49" s="84">
        <v>48531</v>
      </c>
    </row>
    <row r="50" spans="1:21" x14ac:dyDescent="0.25">
      <c r="A50" s="69" t="s">
        <v>933</v>
      </c>
      <c r="B50" s="69" t="s">
        <v>75</v>
      </c>
      <c r="C50" s="61" t="s">
        <v>0</v>
      </c>
      <c r="D50" s="62" t="s">
        <v>25</v>
      </c>
      <c r="E50" s="63" t="s">
        <v>21</v>
      </c>
      <c r="F50" s="63">
        <v>375</v>
      </c>
      <c r="G50" s="63">
        <v>603</v>
      </c>
      <c r="H50" s="75"/>
      <c r="I50" s="76">
        <v>8670</v>
      </c>
      <c r="J50" s="76">
        <v>8848</v>
      </c>
      <c r="K50" s="76">
        <v>9145</v>
      </c>
      <c r="L50" s="76">
        <v>9859</v>
      </c>
      <c r="M50" s="76">
        <v>10248</v>
      </c>
      <c r="N50" s="76">
        <v>10898</v>
      </c>
      <c r="O50" s="76"/>
      <c r="P50" s="76">
        <v>9908</v>
      </c>
      <c r="Q50" s="76">
        <v>10099</v>
      </c>
      <c r="R50" s="76">
        <v>10419</v>
      </c>
      <c r="S50" s="76">
        <v>11186</v>
      </c>
      <c r="T50" s="76">
        <v>11604</v>
      </c>
      <c r="U50" s="76">
        <v>12302</v>
      </c>
    </row>
    <row r="51" spans="1:21" x14ac:dyDescent="0.25">
      <c r="A51" s="23" t="s">
        <v>934</v>
      </c>
      <c r="B51" s="23" t="s">
        <v>76</v>
      </c>
      <c r="C51" s="28" t="s">
        <v>0</v>
      </c>
      <c r="D51" s="24" t="s">
        <v>27</v>
      </c>
      <c r="E51" s="25" t="s">
        <v>21</v>
      </c>
      <c r="F51" s="25">
        <v>473</v>
      </c>
      <c r="G51" s="25">
        <v>761</v>
      </c>
      <c r="H51" s="26"/>
      <c r="I51" s="42">
        <v>10444</v>
      </c>
      <c r="J51" s="42">
        <v>10622</v>
      </c>
      <c r="K51" s="42">
        <v>10919</v>
      </c>
      <c r="L51" s="42">
        <v>11633</v>
      </c>
      <c r="M51" s="42">
        <v>12022</v>
      </c>
      <c r="N51" s="42">
        <v>12671</v>
      </c>
      <c r="O51" s="42"/>
      <c r="P51" s="42">
        <v>11929</v>
      </c>
      <c r="Q51" s="42">
        <v>12121</v>
      </c>
      <c r="R51" s="42">
        <v>12440</v>
      </c>
      <c r="S51" s="42">
        <v>13207</v>
      </c>
      <c r="T51" s="42">
        <v>13626</v>
      </c>
      <c r="U51" s="42">
        <v>14323</v>
      </c>
    </row>
    <row r="52" spans="1:21" x14ac:dyDescent="0.25">
      <c r="A52" s="70" t="s">
        <v>935</v>
      </c>
      <c r="B52" s="70" t="s">
        <v>77</v>
      </c>
      <c r="C52" s="64" t="s">
        <v>0</v>
      </c>
      <c r="D52" s="60" t="s">
        <v>1</v>
      </c>
      <c r="E52" s="65" t="s">
        <v>21</v>
      </c>
      <c r="F52" s="65">
        <v>571</v>
      </c>
      <c r="G52" s="65">
        <v>918</v>
      </c>
      <c r="H52" s="77"/>
      <c r="I52" s="82">
        <v>12447</v>
      </c>
      <c r="J52" s="82">
        <v>12625</v>
      </c>
      <c r="K52" s="82">
        <v>12922</v>
      </c>
      <c r="L52" s="82">
        <v>13635</v>
      </c>
      <c r="M52" s="82">
        <v>14025</v>
      </c>
      <c r="N52" s="82">
        <v>14674</v>
      </c>
      <c r="O52" s="82"/>
      <c r="P52" s="82">
        <v>14196</v>
      </c>
      <c r="Q52" s="82">
        <v>14388</v>
      </c>
      <c r="R52" s="82">
        <v>14707</v>
      </c>
      <c r="S52" s="82">
        <v>15474</v>
      </c>
      <c r="T52" s="82">
        <v>15893</v>
      </c>
      <c r="U52" s="82">
        <v>16591</v>
      </c>
    </row>
    <row r="53" spans="1:21" x14ac:dyDescent="0.25">
      <c r="A53" s="23" t="s">
        <v>936</v>
      </c>
      <c r="B53" s="23" t="s">
        <v>78</v>
      </c>
      <c r="C53" s="28" t="s">
        <v>0</v>
      </c>
      <c r="D53" s="24" t="s">
        <v>2</v>
      </c>
      <c r="E53" s="25" t="s">
        <v>21</v>
      </c>
      <c r="F53" s="25">
        <v>669</v>
      </c>
      <c r="G53" s="25">
        <v>1076</v>
      </c>
      <c r="H53" s="26"/>
      <c r="I53" s="42">
        <v>14264</v>
      </c>
      <c r="J53" s="42">
        <v>14442</v>
      </c>
      <c r="K53" s="42">
        <v>14739</v>
      </c>
      <c r="L53" s="42">
        <v>15452</v>
      </c>
      <c r="M53" s="42">
        <v>15842</v>
      </c>
      <c r="N53" s="42">
        <v>16491</v>
      </c>
      <c r="O53" s="42"/>
      <c r="P53" s="42">
        <v>16264</v>
      </c>
      <c r="Q53" s="42">
        <v>16456</v>
      </c>
      <c r="R53" s="42">
        <v>16775</v>
      </c>
      <c r="S53" s="42">
        <v>17542</v>
      </c>
      <c r="T53" s="42">
        <v>17961</v>
      </c>
      <c r="U53" s="42">
        <v>18659</v>
      </c>
    </row>
    <row r="54" spans="1:21" x14ac:dyDescent="0.25">
      <c r="A54" s="70" t="s">
        <v>937</v>
      </c>
      <c r="B54" s="70" t="s">
        <v>79</v>
      </c>
      <c r="C54" s="64" t="s">
        <v>0</v>
      </c>
      <c r="D54" s="60" t="s">
        <v>3</v>
      </c>
      <c r="E54" s="65" t="s">
        <v>21</v>
      </c>
      <c r="F54" s="65">
        <v>767</v>
      </c>
      <c r="G54" s="65">
        <v>1233</v>
      </c>
      <c r="H54" s="77"/>
      <c r="I54" s="82">
        <v>16039</v>
      </c>
      <c r="J54" s="82">
        <v>16218</v>
      </c>
      <c r="K54" s="82">
        <v>16515</v>
      </c>
      <c r="L54" s="82">
        <v>17228</v>
      </c>
      <c r="M54" s="82">
        <v>17618</v>
      </c>
      <c r="N54" s="82">
        <v>18267</v>
      </c>
      <c r="O54" s="82"/>
      <c r="P54" s="82">
        <v>18287</v>
      </c>
      <c r="Q54" s="82">
        <v>18479</v>
      </c>
      <c r="R54" s="82">
        <v>18798</v>
      </c>
      <c r="S54" s="82">
        <v>19565</v>
      </c>
      <c r="T54" s="82">
        <v>19984</v>
      </c>
      <c r="U54" s="82">
        <v>20682</v>
      </c>
    </row>
    <row r="55" spans="1:21" x14ac:dyDescent="0.25">
      <c r="A55" s="23" t="s">
        <v>938</v>
      </c>
      <c r="B55" s="23" t="s">
        <v>80</v>
      </c>
      <c r="C55" s="28" t="s">
        <v>0</v>
      </c>
      <c r="D55" s="24" t="s">
        <v>4</v>
      </c>
      <c r="E55" s="25" t="s">
        <v>21</v>
      </c>
      <c r="F55" s="25">
        <v>865</v>
      </c>
      <c r="G55" s="25">
        <v>1391</v>
      </c>
      <c r="H55" s="26"/>
      <c r="I55" s="42">
        <v>17813</v>
      </c>
      <c r="J55" s="42">
        <v>17991</v>
      </c>
      <c r="K55" s="42">
        <v>18288</v>
      </c>
      <c r="L55" s="42">
        <v>19002</v>
      </c>
      <c r="M55" s="42">
        <v>19391</v>
      </c>
      <c r="N55" s="42">
        <v>20041</v>
      </c>
      <c r="O55" s="42"/>
      <c r="P55" s="42">
        <v>20309</v>
      </c>
      <c r="Q55" s="42">
        <v>20500</v>
      </c>
      <c r="R55" s="42">
        <v>20819</v>
      </c>
      <c r="S55" s="42">
        <v>21587</v>
      </c>
      <c r="T55" s="42">
        <v>22005</v>
      </c>
      <c r="U55" s="42">
        <v>22703</v>
      </c>
    </row>
    <row r="56" spans="1:21" x14ac:dyDescent="0.25">
      <c r="A56" s="70" t="s">
        <v>939</v>
      </c>
      <c r="B56" s="70" t="s">
        <v>81</v>
      </c>
      <c r="C56" s="64" t="s">
        <v>0</v>
      </c>
      <c r="D56" s="60" t="s">
        <v>5</v>
      </c>
      <c r="E56" s="65" t="s">
        <v>21</v>
      </c>
      <c r="F56" s="65">
        <v>963</v>
      </c>
      <c r="G56" s="65">
        <v>1548</v>
      </c>
      <c r="H56" s="77"/>
      <c r="I56" s="82">
        <v>19630</v>
      </c>
      <c r="J56" s="82">
        <v>19808</v>
      </c>
      <c r="K56" s="82">
        <v>20105</v>
      </c>
      <c r="L56" s="82">
        <v>20819</v>
      </c>
      <c r="M56" s="82">
        <v>21208</v>
      </c>
      <c r="N56" s="82">
        <v>21858</v>
      </c>
      <c r="O56" s="82"/>
      <c r="P56" s="82">
        <v>22376</v>
      </c>
      <c r="Q56" s="82">
        <v>22568</v>
      </c>
      <c r="R56" s="82">
        <v>22887</v>
      </c>
      <c r="S56" s="82">
        <v>23654</v>
      </c>
      <c r="T56" s="82">
        <v>24073</v>
      </c>
      <c r="U56" s="82">
        <v>24771</v>
      </c>
    </row>
    <row r="57" spans="1:21" x14ac:dyDescent="0.25">
      <c r="A57" s="23" t="s">
        <v>940</v>
      </c>
      <c r="B57" s="23" t="s">
        <v>82</v>
      </c>
      <c r="C57" s="28" t="s">
        <v>0</v>
      </c>
      <c r="D57" s="24" t="s">
        <v>6</v>
      </c>
      <c r="E57" s="25" t="s">
        <v>21</v>
      </c>
      <c r="F57" s="25">
        <v>1076</v>
      </c>
      <c r="G57" s="25">
        <v>1730</v>
      </c>
      <c r="H57" s="26"/>
      <c r="I57" s="42">
        <v>21697</v>
      </c>
      <c r="J57" s="42">
        <v>21876</v>
      </c>
      <c r="K57" s="42">
        <v>22173</v>
      </c>
      <c r="L57" s="42">
        <v>22886</v>
      </c>
      <c r="M57" s="42">
        <v>23276</v>
      </c>
      <c r="N57" s="42">
        <v>23925</v>
      </c>
      <c r="O57" s="42"/>
      <c r="P57" s="42">
        <v>24714</v>
      </c>
      <c r="Q57" s="42">
        <v>24905</v>
      </c>
      <c r="R57" s="42">
        <v>25225</v>
      </c>
      <c r="S57" s="42">
        <v>25992</v>
      </c>
      <c r="T57" s="42">
        <v>26410</v>
      </c>
      <c r="U57" s="42">
        <v>27108</v>
      </c>
    </row>
    <row r="58" spans="1:21" x14ac:dyDescent="0.25">
      <c r="A58" s="70" t="s">
        <v>941</v>
      </c>
      <c r="B58" s="70" t="s">
        <v>83</v>
      </c>
      <c r="C58" s="64" t="s">
        <v>0</v>
      </c>
      <c r="D58" s="60" t="s">
        <v>7</v>
      </c>
      <c r="E58" s="65" t="s">
        <v>21</v>
      </c>
      <c r="F58" s="65">
        <v>1189</v>
      </c>
      <c r="G58" s="65">
        <v>1911</v>
      </c>
      <c r="H58" s="77"/>
      <c r="I58" s="82">
        <v>23473</v>
      </c>
      <c r="J58" s="82">
        <v>23651</v>
      </c>
      <c r="K58" s="82">
        <v>23948</v>
      </c>
      <c r="L58" s="82">
        <v>24662</v>
      </c>
      <c r="M58" s="82">
        <v>25051</v>
      </c>
      <c r="N58" s="82">
        <v>25701</v>
      </c>
      <c r="O58" s="82"/>
      <c r="P58" s="82">
        <v>26737</v>
      </c>
      <c r="Q58" s="82">
        <v>26929</v>
      </c>
      <c r="R58" s="82">
        <v>27248</v>
      </c>
      <c r="S58" s="82">
        <v>28015</v>
      </c>
      <c r="T58" s="82">
        <v>28434</v>
      </c>
      <c r="U58" s="82">
        <v>29132</v>
      </c>
    </row>
    <row r="59" spans="1:21" x14ac:dyDescent="0.25">
      <c r="A59" s="23" t="s">
        <v>942</v>
      </c>
      <c r="B59" s="23" t="s">
        <v>84</v>
      </c>
      <c r="C59" s="28" t="s">
        <v>0</v>
      </c>
      <c r="D59" s="24" t="s">
        <v>8</v>
      </c>
      <c r="E59" s="25" t="s">
        <v>21</v>
      </c>
      <c r="F59" s="25">
        <v>1302</v>
      </c>
      <c r="G59" s="25">
        <v>2093</v>
      </c>
      <c r="H59" s="26"/>
      <c r="I59" s="42">
        <v>25247</v>
      </c>
      <c r="J59" s="42">
        <v>25425</v>
      </c>
      <c r="K59" s="42">
        <v>25722</v>
      </c>
      <c r="L59" s="42">
        <v>26436</v>
      </c>
      <c r="M59" s="42">
        <v>26825</v>
      </c>
      <c r="N59" s="42">
        <v>27474</v>
      </c>
      <c r="O59" s="42"/>
      <c r="P59" s="42">
        <v>28758</v>
      </c>
      <c r="Q59" s="42">
        <v>28950</v>
      </c>
      <c r="R59" s="42">
        <v>29269</v>
      </c>
      <c r="S59" s="42">
        <v>30036</v>
      </c>
      <c r="T59" s="42">
        <v>30455</v>
      </c>
      <c r="U59" s="42">
        <v>31153</v>
      </c>
    </row>
    <row r="60" spans="1:21" x14ac:dyDescent="0.25">
      <c r="A60" s="70" t="s">
        <v>943</v>
      </c>
      <c r="B60" s="70" t="s">
        <v>85</v>
      </c>
      <c r="C60" s="64" t="s">
        <v>0</v>
      </c>
      <c r="D60" s="60" t="s">
        <v>9</v>
      </c>
      <c r="E60" s="65" t="s">
        <v>21</v>
      </c>
      <c r="F60" s="65">
        <v>1415</v>
      </c>
      <c r="G60" s="65">
        <v>2275</v>
      </c>
      <c r="H60" s="77"/>
      <c r="I60" s="82">
        <v>27064</v>
      </c>
      <c r="J60" s="82">
        <v>27242</v>
      </c>
      <c r="K60" s="82">
        <v>27539</v>
      </c>
      <c r="L60" s="82">
        <v>28253</v>
      </c>
      <c r="M60" s="82">
        <v>28642</v>
      </c>
      <c r="N60" s="82">
        <v>29291</v>
      </c>
      <c r="O60" s="82"/>
      <c r="P60" s="82">
        <v>30826</v>
      </c>
      <c r="Q60" s="82">
        <v>31018</v>
      </c>
      <c r="R60" s="82">
        <v>31337</v>
      </c>
      <c r="S60" s="82">
        <v>32104</v>
      </c>
      <c r="T60" s="82">
        <v>32523</v>
      </c>
      <c r="U60" s="82">
        <v>33221</v>
      </c>
    </row>
    <row r="61" spans="1:21" x14ac:dyDescent="0.25">
      <c r="A61" s="23" t="s">
        <v>944</v>
      </c>
      <c r="B61" s="23" t="s">
        <v>86</v>
      </c>
      <c r="C61" s="28" t="s">
        <v>0</v>
      </c>
      <c r="D61" s="24" t="s">
        <v>10</v>
      </c>
      <c r="E61" s="25" t="s">
        <v>21</v>
      </c>
      <c r="F61" s="25">
        <v>1528</v>
      </c>
      <c r="G61" s="25">
        <v>2456</v>
      </c>
      <c r="H61" s="26"/>
      <c r="I61" s="42">
        <v>28838</v>
      </c>
      <c r="J61" s="42">
        <v>29016</v>
      </c>
      <c r="K61" s="42">
        <v>29313</v>
      </c>
      <c r="L61" s="42">
        <v>30027</v>
      </c>
      <c r="M61" s="42">
        <v>30416</v>
      </c>
      <c r="N61" s="42">
        <v>31065</v>
      </c>
      <c r="O61" s="42"/>
      <c r="P61" s="42">
        <v>32847</v>
      </c>
      <c r="Q61" s="42">
        <v>33039</v>
      </c>
      <c r="R61" s="42">
        <v>33358</v>
      </c>
      <c r="S61" s="42">
        <v>34125</v>
      </c>
      <c r="T61" s="42">
        <v>34544</v>
      </c>
      <c r="U61" s="42">
        <v>35242</v>
      </c>
    </row>
    <row r="62" spans="1:21" x14ac:dyDescent="0.25">
      <c r="A62" s="70" t="s">
        <v>945</v>
      </c>
      <c r="B62" s="70" t="s">
        <v>87</v>
      </c>
      <c r="C62" s="64" t="s">
        <v>0</v>
      </c>
      <c r="D62" s="60" t="s">
        <v>11</v>
      </c>
      <c r="E62" s="65" t="s">
        <v>21</v>
      </c>
      <c r="F62" s="65">
        <v>1641</v>
      </c>
      <c r="G62" s="65">
        <v>2638</v>
      </c>
      <c r="H62" s="77"/>
      <c r="I62" s="82">
        <v>30972</v>
      </c>
      <c r="J62" s="82">
        <v>31150</v>
      </c>
      <c r="K62" s="82">
        <v>31447</v>
      </c>
      <c r="L62" s="82">
        <v>32160</v>
      </c>
      <c r="M62" s="82">
        <v>32550</v>
      </c>
      <c r="N62" s="82">
        <v>33199</v>
      </c>
      <c r="O62" s="82"/>
      <c r="P62" s="82">
        <v>35257</v>
      </c>
      <c r="Q62" s="82">
        <v>35448</v>
      </c>
      <c r="R62" s="82">
        <v>35767</v>
      </c>
      <c r="S62" s="82">
        <v>36535</v>
      </c>
      <c r="T62" s="82">
        <v>36953</v>
      </c>
      <c r="U62" s="82">
        <v>37651</v>
      </c>
    </row>
    <row r="63" spans="1:21" x14ac:dyDescent="0.25">
      <c r="A63" s="23" t="s">
        <v>946</v>
      </c>
      <c r="B63" s="23" t="s">
        <v>88</v>
      </c>
      <c r="C63" s="28" t="s">
        <v>0</v>
      </c>
      <c r="D63" s="24" t="s">
        <v>12</v>
      </c>
      <c r="E63" s="25" t="s">
        <v>21</v>
      </c>
      <c r="F63" s="25">
        <v>1754</v>
      </c>
      <c r="G63" s="25">
        <v>2819</v>
      </c>
      <c r="H63" s="26"/>
      <c r="I63" s="42">
        <v>32789</v>
      </c>
      <c r="J63" s="42">
        <v>32967</v>
      </c>
      <c r="K63" s="42">
        <v>33264</v>
      </c>
      <c r="L63" s="42">
        <v>33977</v>
      </c>
      <c r="M63" s="42">
        <v>34367</v>
      </c>
      <c r="N63" s="42">
        <v>35016</v>
      </c>
      <c r="O63" s="42"/>
      <c r="P63" s="42">
        <v>37324</v>
      </c>
      <c r="Q63" s="42">
        <v>37516</v>
      </c>
      <c r="R63" s="42">
        <v>37835</v>
      </c>
      <c r="S63" s="42">
        <v>38602</v>
      </c>
      <c r="T63" s="42">
        <v>39021</v>
      </c>
      <c r="U63" s="42">
        <v>39719</v>
      </c>
    </row>
    <row r="64" spans="1:21" x14ac:dyDescent="0.25">
      <c r="A64" s="70" t="s">
        <v>947</v>
      </c>
      <c r="B64" s="70" t="s">
        <v>89</v>
      </c>
      <c r="C64" s="64" t="s">
        <v>0</v>
      </c>
      <c r="D64" s="60" t="s">
        <v>13</v>
      </c>
      <c r="E64" s="65" t="s">
        <v>21</v>
      </c>
      <c r="F64" s="65">
        <v>1867</v>
      </c>
      <c r="G64" s="65">
        <v>3001</v>
      </c>
      <c r="H64" s="77"/>
      <c r="I64" s="82">
        <v>34973</v>
      </c>
      <c r="J64" s="82">
        <v>35240</v>
      </c>
      <c r="K64" s="82">
        <v>35686</v>
      </c>
      <c r="L64" s="82">
        <v>36756</v>
      </c>
      <c r="M64" s="82">
        <v>37340</v>
      </c>
      <c r="N64" s="82">
        <v>38314</v>
      </c>
      <c r="O64" s="82"/>
      <c r="P64" s="82">
        <v>39787</v>
      </c>
      <c r="Q64" s="82">
        <v>40074</v>
      </c>
      <c r="R64" s="82">
        <v>40553</v>
      </c>
      <c r="S64" s="82">
        <v>41704</v>
      </c>
      <c r="T64" s="82">
        <v>42332</v>
      </c>
      <c r="U64" s="82">
        <v>43379</v>
      </c>
    </row>
    <row r="65" spans="1:21" x14ac:dyDescent="0.25">
      <c r="A65" s="23" t="s">
        <v>948</v>
      </c>
      <c r="B65" s="23" t="s">
        <v>90</v>
      </c>
      <c r="C65" s="28" t="s">
        <v>0</v>
      </c>
      <c r="D65" s="24" t="s">
        <v>14</v>
      </c>
      <c r="E65" s="25" t="s">
        <v>21</v>
      </c>
      <c r="F65" s="25">
        <v>1980</v>
      </c>
      <c r="G65" s="25">
        <v>3183</v>
      </c>
      <c r="H65" s="26"/>
      <c r="I65" s="42">
        <v>36747</v>
      </c>
      <c r="J65" s="42">
        <v>37014</v>
      </c>
      <c r="K65" s="42">
        <v>37460</v>
      </c>
      <c r="L65" s="42">
        <v>38530</v>
      </c>
      <c r="M65" s="42">
        <v>39114</v>
      </c>
      <c r="N65" s="42">
        <v>40088</v>
      </c>
      <c r="O65" s="42"/>
      <c r="P65" s="42">
        <v>41808</v>
      </c>
      <c r="Q65" s="42">
        <v>42096</v>
      </c>
      <c r="R65" s="42">
        <v>42574</v>
      </c>
      <c r="S65" s="42">
        <v>43725</v>
      </c>
      <c r="T65" s="42">
        <v>44353</v>
      </c>
      <c r="U65" s="42">
        <v>45400</v>
      </c>
    </row>
    <row r="66" spans="1:21" x14ac:dyDescent="0.25">
      <c r="A66" s="70" t="s">
        <v>949</v>
      </c>
      <c r="B66" s="70" t="s">
        <v>91</v>
      </c>
      <c r="C66" s="64" t="s">
        <v>0</v>
      </c>
      <c r="D66" s="60" t="s">
        <v>15</v>
      </c>
      <c r="E66" s="65" t="s">
        <v>21</v>
      </c>
      <c r="F66" s="65">
        <v>2093</v>
      </c>
      <c r="G66" s="65">
        <v>3364</v>
      </c>
      <c r="H66" s="77"/>
      <c r="I66" s="82">
        <v>38548</v>
      </c>
      <c r="J66" s="82">
        <v>38815</v>
      </c>
      <c r="K66" s="82">
        <v>39260</v>
      </c>
      <c r="L66" s="82">
        <v>40331</v>
      </c>
      <c r="M66" s="82">
        <v>40915</v>
      </c>
      <c r="N66" s="82">
        <v>41889</v>
      </c>
      <c r="O66" s="82"/>
      <c r="P66" s="82">
        <v>43858</v>
      </c>
      <c r="Q66" s="82">
        <v>44146</v>
      </c>
      <c r="R66" s="82">
        <v>44625</v>
      </c>
      <c r="S66" s="82">
        <v>45775</v>
      </c>
      <c r="T66" s="82">
        <v>46403</v>
      </c>
      <c r="U66" s="82">
        <v>47450</v>
      </c>
    </row>
    <row r="67" spans="1:21" x14ac:dyDescent="0.25">
      <c r="A67" s="23" t="s">
        <v>950</v>
      </c>
      <c r="B67" s="23" t="s">
        <v>92</v>
      </c>
      <c r="C67" s="28" t="s">
        <v>0</v>
      </c>
      <c r="D67" s="24" t="s">
        <v>16</v>
      </c>
      <c r="E67" s="25" t="s">
        <v>21</v>
      </c>
      <c r="F67" s="25">
        <v>2206</v>
      </c>
      <c r="G67" s="25">
        <v>3546</v>
      </c>
      <c r="H67" s="26"/>
      <c r="I67" s="42">
        <v>40787</v>
      </c>
      <c r="J67" s="42">
        <v>41055</v>
      </c>
      <c r="K67" s="42">
        <v>41500</v>
      </c>
      <c r="L67" s="42">
        <v>42571</v>
      </c>
      <c r="M67" s="42">
        <v>43155</v>
      </c>
      <c r="N67" s="42">
        <v>44129</v>
      </c>
      <c r="O67" s="42"/>
      <c r="P67" s="42">
        <v>46382</v>
      </c>
      <c r="Q67" s="42">
        <v>46670</v>
      </c>
      <c r="R67" s="42">
        <v>47148</v>
      </c>
      <c r="S67" s="42">
        <v>48299</v>
      </c>
      <c r="T67" s="42">
        <v>48927</v>
      </c>
      <c r="U67" s="42">
        <v>49974</v>
      </c>
    </row>
    <row r="68" spans="1:21" x14ac:dyDescent="0.25">
      <c r="A68" s="70" t="s">
        <v>951</v>
      </c>
      <c r="B68" s="70" t="s">
        <v>93</v>
      </c>
      <c r="C68" s="64" t="s">
        <v>0</v>
      </c>
      <c r="D68" s="60" t="s">
        <v>17</v>
      </c>
      <c r="E68" s="65" t="s">
        <v>21</v>
      </c>
      <c r="F68" s="65">
        <v>2319</v>
      </c>
      <c r="G68" s="65">
        <v>3727</v>
      </c>
      <c r="H68" s="77"/>
      <c r="I68" s="82">
        <v>42561</v>
      </c>
      <c r="J68" s="82">
        <v>42828</v>
      </c>
      <c r="K68" s="82">
        <v>43274</v>
      </c>
      <c r="L68" s="82">
        <v>44344</v>
      </c>
      <c r="M68" s="82">
        <v>44929</v>
      </c>
      <c r="N68" s="82">
        <v>45902</v>
      </c>
      <c r="O68" s="82"/>
      <c r="P68" s="82">
        <v>48403</v>
      </c>
      <c r="Q68" s="82">
        <v>48691</v>
      </c>
      <c r="R68" s="82">
        <v>49170</v>
      </c>
      <c r="S68" s="82">
        <v>50320</v>
      </c>
      <c r="T68" s="82">
        <v>50948</v>
      </c>
      <c r="U68" s="82">
        <v>51995</v>
      </c>
    </row>
    <row r="69" spans="1:21" x14ac:dyDescent="0.25">
      <c r="A69" s="23" t="s">
        <v>952</v>
      </c>
      <c r="B69" s="23" t="s">
        <v>94</v>
      </c>
      <c r="C69" s="28" t="s">
        <v>0</v>
      </c>
      <c r="D69" s="24" t="s">
        <v>18</v>
      </c>
      <c r="E69" s="25" t="s">
        <v>21</v>
      </c>
      <c r="F69" s="25">
        <v>2432</v>
      </c>
      <c r="G69" s="25">
        <v>3909</v>
      </c>
      <c r="H69" s="26"/>
      <c r="I69" s="42">
        <v>44335</v>
      </c>
      <c r="J69" s="42">
        <v>44602</v>
      </c>
      <c r="K69" s="42">
        <v>45048</v>
      </c>
      <c r="L69" s="42">
        <v>46118</v>
      </c>
      <c r="M69" s="42">
        <v>46702</v>
      </c>
      <c r="N69" s="42">
        <v>47676</v>
      </c>
      <c r="O69" s="42"/>
      <c r="P69" s="42">
        <v>50425</v>
      </c>
      <c r="Q69" s="42">
        <v>50712</v>
      </c>
      <c r="R69" s="42">
        <v>51191</v>
      </c>
      <c r="S69" s="42">
        <v>52342</v>
      </c>
      <c r="T69" s="42">
        <v>52970</v>
      </c>
      <c r="U69" s="42">
        <v>54016</v>
      </c>
    </row>
    <row r="70" spans="1:21" ht="15.75" thickBot="1" x14ac:dyDescent="0.3">
      <c r="A70" s="71" t="s">
        <v>953</v>
      </c>
      <c r="B70" s="71" t="s">
        <v>95</v>
      </c>
      <c r="C70" s="66" t="s">
        <v>0</v>
      </c>
      <c r="D70" s="67" t="s">
        <v>19</v>
      </c>
      <c r="E70" s="68" t="s">
        <v>21</v>
      </c>
      <c r="F70" s="68">
        <v>2545</v>
      </c>
      <c r="G70" s="68">
        <v>4091</v>
      </c>
      <c r="H70" s="78"/>
      <c r="I70" s="84">
        <v>46154</v>
      </c>
      <c r="J70" s="84">
        <v>46421</v>
      </c>
      <c r="K70" s="84">
        <v>46867</v>
      </c>
      <c r="L70" s="84">
        <v>47937</v>
      </c>
      <c r="M70" s="84">
        <v>48521</v>
      </c>
      <c r="N70" s="84">
        <v>49495</v>
      </c>
      <c r="O70" s="84"/>
      <c r="P70" s="84">
        <v>52495</v>
      </c>
      <c r="Q70" s="84">
        <v>52782</v>
      </c>
      <c r="R70" s="84">
        <v>53261</v>
      </c>
      <c r="S70" s="84">
        <v>54411</v>
      </c>
      <c r="T70" s="84">
        <v>55039</v>
      </c>
      <c r="U70" s="84">
        <v>56086</v>
      </c>
    </row>
    <row r="71" spans="1:21" x14ac:dyDescent="0.25">
      <c r="A71" s="69" t="s">
        <v>954</v>
      </c>
      <c r="B71" s="69" t="s">
        <v>96</v>
      </c>
      <c r="C71" s="61" t="s">
        <v>28</v>
      </c>
      <c r="D71" s="62" t="s">
        <v>25</v>
      </c>
      <c r="E71" s="63" t="s">
        <v>26</v>
      </c>
      <c r="F71" s="63">
        <v>220</v>
      </c>
      <c r="G71" s="63">
        <v>354</v>
      </c>
      <c r="H71" s="75"/>
      <c r="I71" s="76">
        <v>9129</v>
      </c>
      <c r="J71" s="76">
        <v>9251</v>
      </c>
      <c r="K71" s="76">
        <v>9454</v>
      </c>
      <c r="L71" s="76">
        <v>9972</v>
      </c>
      <c r="M71" s="76">
        <v>10249</v>
      </c>
      <c r="N71" s="76">
        <v>10712</v>
      </c>
      <c r="O71" s="76"/>
      <c r="P71" s="76">
        <v>10375</v>
      </c>
      <c r="Q71" s="76">
        <v>10506</v>
      </c>
      <c r="R71" s="76">
        <v>10725</v>
      </c>
      <c r="S71" s="76">
        <v>11281</v>
      </c>
      <c r="T71" s="76">
        <v>11580</v>
      </c>
      <c r="U71" s="76">
        <v>12077</v>
      </c>
    </row>
    <row r="72" spans="1:21" x14ac:dyDescent="0.25">
      <c r="A72" s="23" t="s">
        <v>955</v>
      </c>
      <c r="B72" s="23" t="s">
        <v>97</v>
      </c>
      <c r="C72" s="28" t="s">
        <v>28</v>
      </c>
      <c r="D72" s="24" t="s">
        <v>27</v>
      </c>
      <c r="E72" s="25" t="s">
        <v>26</v>
      </c>
      <c r="F72" s="25">
        <v>270</v>
      </c>
      <c r="G72" s="25">
        <v>434</v>
      </c>
      <c r="H72" s="26"/>
      <c r="I72" s="42">
        <v>10746</v>
      </c>
      <c r="J72" s="42">
        <v>10869</v>
      </c>
      <c r="K72" s="42">
        <v>11072</v>
      </c>
      <c r="L72" s="42">
        <v>11590</v>
      </c>
      <c r="M72" s="42">
        <v>11867</v>
      </c>
      <c r="N72" s="42">
        <v>12329</v>
      </c>
      <c r="O72" s="42"/>
      <c r="P72" s="42">
        <v>12220</v>
      </c>
      <c r="Q72" s="42">
        <v>12351</v>
      </c>
      <c r="R72" s="42">
        <v>12570</v>
      </c>
      <c r="S72" s="42">
        <v>13126</v>
      </c>
      <c r="T72" s="42">
        <v>13425</v>
      </c>
      <c r="U72" s="42">
        <v>13922</v>
      </c>
    </row>
    <row r="73" spans="1:21" x14ac:dyDescent="0.25">
      <c r="A73" s="70" t="s">
        <v>956</v>
      </c>
      <c r="B73" s="70" t="s">
        <v>98</v>
      </c>
      <c r="C73" s="64" t="s">
        <v>28</v>
      </c>
      <c r="D73" s="60" t="s">
        <v>1</v>
      </c>
      <c r="E73" s="65" t="s">
        <v>26</v>
      </c>
      <c r="F73" s="65">
        <v>320</v>
      </c>
      <c r="G73" s="65">
        <v>515</v>
      </c>
      <c r="H73" s="77"/>
      <c r="I73" s="82">
        <v>12484</v>
      </c>
      <c r="J73" s="82">
        <v>12606</v>
      </c>
      <c r="K73" s="82">
        <v>12810</v>
      </c>
      <c r="L73" s="82">
        <v>13327</v>
      </c>
      <c r="M73" s="82">
        <v>13605</v>
      </c>
      <c r="N73" s="82">
        <v>14067</v>
      </c>
      <c r="O73" s="82"/>
      <c r="P73" s="82">
        <v>14193</v>
      </c>
      <c r="Q73" s="82">
        <v>14325</v>
      </c>
      <c r="R73" s="82">
        <v>14544</v>
      </c>
      <c r="S73" s="82">
        <v>15100</v>
      </c>
      <c r="T73" s="82">
        <v>15398</v>
      </c>
      <c r="U73" s="82">
        <v>15895</v>
      </c>
    </row>
    <row r="74" spans="1:21" x14ac:dyDescent="0.25">
      <c r="A74" s="23" t="s">
        <v>957</v>
      </c>
      <c r="B74" s="23" t="s">
        <v>99</v>
      </c>
      <c r="C74" s="28" t="s">
        <v>28</v>
      </c>
      <c r="D74" s="24" t="s">
        <v>2</v>
      </c>
      <c r="E74" s="25" t="s">
        <v>26</v>
      </c>
      <c r="F74" s="25">
        <v>370</v>
      </c>
      <c r="G74" s="25">
        <v>595</v>
      </c>
      <c r="H74" s="26"/>
      <c r="I74" s="42">
        <v>14145</v>
      </c>
      <c r="J74" s="42">
        <v>14267</v>
      </c>
      <c r="K74" s="42">
        <v>14471</v>
      </c>
      <c r="L74" s="42">
        <v>14988</v>
      </c>
      <c r="M74" s="42">
        <v>15266</v>
      </c>
      <c r="N74" s="42">
        <v>15728</v>
      </c>
      <c r="O74" s="42"/>
      <c r="P74" s="42">
        <v>16085</v>
      </c>
      <c r="Q74" s="42">
        <v>16216</v>
      </c>
      <c r="R74" s="42">
        <v>16435</v>
      </c>
      <c r="S74" s="42">
        <v>16991</v>
      </c>
      <c r="T74" s="42">
        <v>17290</v>
      </c>
      <c r="U74" s="42">
        <v>17787</v>
      </c>
    </row>
    <row r="75" spans="1:21" x14ac:dyDescent="0.25">
      <c r="A75" s="70" t="s">
        <v>958</v>
      </c>
      <c r="B75" s="70" t="s">
        <v>100</v>
      </c>
      <c r="C75" s="64" t="s">
        <v>28</v>
      </c>
      <c r="D75" s="60" t="s">
        <v>3</v>
      </c>
      <c r="E75" s="65" t="s">
        <v>26</v>
      </c>
      <c r="F75" s="65">
        <v>420</v>
      </c>
      <c r="G75" s="65">
        <v>675</v>
      </c>
      <c r="H75" s="77"/>
      <c r="I75" s="82">
        <v>15765</v>
      </c>
      <c r="J75" s="82">
        <v>15887</v>
      </c>
      <c r="K75" s="82">
        <v>16091</v>
      </c>
      <c r="L75" s="82">
        <v>16608</v>
      </c>
      <c r="M75" s="82">
        <v>16885</v>
      </c>
      <c r="N75" s="82">
        <v>17348</v>
      </c>
      <c r="O75" s="82"/>
      <c r="P75" s="82">
        <v>17932</v>
      </c>
      <c r="Q75" s="82">
        <v>18063</v>
      </c>
      <c r="R75" s="82">
        <v>18282</v>
      </c>
      <c r="S75" s="82">
        <v>18838</v>
      </c>
      <c r="T75" s="82">
        <v>19136</v>
      </c>
      <c r="U75" s="82">
        <v>19633</v>
      </c>
    </row>
    <row r="76" spans="1:21" x14ac:dyDescent="0.25">
      <c r="A76" s="23" t="s">
        <v>959</v>
      </c>
      <c r="B76" s="23" t="s">
        <v>101</v>
      </c>
      <c r="C76" s="28" t="s">
        <v>28</v>
      </c>
      <c r="D76" s="24" t="s">
        <v>4</v>
      </c>
      <c r="E76" s="25" t="s">
        <v>26</v>
      </c>
      <c r="F76" s="25">
        <v>470</v>
      </c>
      <c r="G76" s="25">
        <v>756</v>
      </c>
      <c r="H76" s="26"/>
      <c r="I76" s="42">
        <v>17383</v>
      </c>
      <c r="J76" s="42">
        <v>17505</v>
      </c>
      <c r="K76" s="42">
        <v>17709</v>
      </c>
      <c r="L76" s="42">
        <v>18226</v>
      </c>
      <c r="M76" s="42">
        <v>18503</v>
      </c>
      <c r="N76" s="42">
        <v>18966</v>
      </c>
      <c r="O76" s="42"/>
      <c r="P76" s="42">
        <v>19777</v>
      </c>
      <c r="Q76" s="42">
        <v>19908</v>
      </c>
      <c r="R76" s="42">
        <v>20127</v>
      </c>
      <c r="S76" s="42">
        <v>20683</v>
      </c>
      <c r="T76" s="42">
        <v>20981</v>
      </c>
      <c r="U76" s="42">
        <v>21478</v>
      </c>
    </row>
    <row r="77" spans="1:21" x14ac:dyDescent="0.25">
      <c r="A77" s="70" t="s">
        <v>960</v>
      </c>
      <c r="B77" s="70" t="s">
        <v>102</v>
      </c>
      <c r="C77" s="64" t="s">
        <v>28</v>
      </c>
      <c r="D77" s="60" t="s">
        <v>5</v>
      </c>
      <c r="E77" s="65" t="s">
        <v>26</v>
      </c>
      <c r="F77" s="65">
        <v>520</v>
      </c>
      <c r="G77" s="65">
        <v>836</v>
      </c>
      <c r="H77" s="77"/>
      <c r="I77" s="82">
        <v>19044</v>
      </c>
      <c r="J77" s="82">
        <v>19166</v>
      </c>
      <c r="K77" s="82">
        <v>19370</v>
      </c>
      <c r="L77" s="82">
        <v>19887</v>
      </c>
      <c r="M77" s="82">
        <v>20165</v>
      </c>
      <c r="N77" s="82">
        <v>20627</v>
      </c>
      <c r="O77" s="82"/>
      <c r="P77" s="82">
        <v>21668</v>
      </c>
      <c r="Q77" s="82">
        <v>21799</v>
      </c>
      <c r="R77" s="82">
        <v>22018</v>
      </c>
      <c r="S77" s="82">
        <v>22575</v>
      </c>
      <c r="T77" s="82">
        <v>22873</v>
      </c>
      <c r="U77" s="82">
        <v>23370</v>
      </c>
    </row>
    <row r="78" spans="1:21" x14ac:dyDescent="0.25">
      <c r="A78" s="23" t="s">
        <v>961</v>
      </c>
      <c r="B78" s="23" t="s">
        <v>103</v>
      </c>
      <c r="C78" s="28" t="s">
        <v>28</v>
      </c>
      <c r="D78" s="24" t="s">
        <v>6</v>
      </c>
      <c r="E78" s="25" t="s">
        <v>26</v>
      </c>
      <c r="F78" s="25">
        <v>572</v>
      </c>
      <c r="G78" s="25">
        <v>920</v>
      </c>
      <c r="H78" s="26"/>
      <c r="I78" s="42">
        <v>20819</v>
      </c>
      <c r="J78" s="42">
        <v>20941</v>
      </c>
      <c r="K78" s="42">
        <v>21145</v>
      </c>
      <c r="L78" s="42">
        <v>21662</v>
      </c>
      <c r="M78" s="42">
        <v>21940</v>
      </c>
      <c r="N78" s="42">
        <v>22402</v>
      </c>
      <c r="O78" s="42"/>
      <c r="P78" s="42">
        <v>23682</v>
      </c>
      <c r="Q78" s="42">
        <v>23813</v>
      </c>
      <c r="R78" s="42">
        <v>24032</v>
      </c>
      <c r="S78" s="42">
        <v>24589</v>
      </c>
      <c r="T78" s="42">
        <v>24887</v>
      </c>
      <c r="U78" s="42">
        <v>25384</v>
      </c>
    </row>
    <row r="79" spans="1:21" x14ac:dyDescent="0.25">
      <c r="A79" s="70" t="s">
        <v>962</v>
      </c>
      <c r="B79" s="70" t="s">
        <v>104</v>
      </c>
      <c r="C79" s="64" t="s">
        <v>28</v>
      </c>
      <c r="D79" s="60" t="s">
        <v>7</v>
      </c>
      <c r="E79" s="65" t="s">
        <v>26</v>
      </c>
      <c r="F79" s="65">
        <v>624</v>
      </c>
      <c r="G79" s="65">
        <v>1003</v>
      </c>
      <c r="H79" s="77"/>
      <c r="I79" s="82">
        <v>22439</v>
      </c>
      <c r="J79" s="82">
        <v>22561</v>
      </c>
      <c r="K79" s="82">
        <v>22764</v>
      </c>
      <c r="L79" s="82">
        <v>23282</v>
      </c>
      <c r="M79" s="82">
        <v>23559</v>
      </c>
      <c r="N79" s="82">
        <v>24022</v>
      </c>
      <c r="O79" s="82"/>
      <c r="P79" s="82">
        <v>25529</v>
      </c>
      <c r="Q79" s="82">
        <v>25660</v>
      </c>
      <c r="R79" s="82">
        <v>25879</v>
      </c>
      <c r="S79" s="82">
        <v>26435</v>
      </c>
      <c r="T79" s="82">
        <v>26734</v>
      </c>
      <c r="U79" s="82">
        <v>27231</v>
      </c>
    </row>
    <row r="80" spans="1:21" x14ac:dyDescent="0.25">
      <c r="A80" s="23" t="s">
        <v>963</v>
      </c>
      <c r="B80" s="23" t="s">
        <v>105</v>
      </c>
      <c r="C80" s="28" t="s">
        <v>28</v>
      </c>
      <c r="D80" s="24" t="s">
        <v>8</v>
      </c>
      <c r="E80" s="25" t="s">
        <v>26</v>
      </c>
      <c r="F80" s="25">
        <v>676</v>
      </c>
      <c r="G80" s="25">
        <v>1087</v>
      </c>
      <c r="H80" s="26"/>
      <c r="I80" s="42">
        <v>24056</v>
      </c>
      <c r="J80" s="42">
        <v>24179</v>
      </c>
      <c r="K80" s="42">
        <v>24382</v>
      </c>
      <c r="L80" s="42">
        <v>24900</v>
      </c>
      <c r="M80" s="42">
        <v>25177</v>
      </c>
      <c r="N80" s="42">
        <v>25640</v>
      </c>
      <c r="O80" s="42"/>
      <c r="P80" s="42">
        <v>27374</v>
      </c>
      <c r="Q80" s="42">
        <v>27505</v>
      </c>
      <c r="R80" s="42">
        <v>27724</v>
      </c>
      <c r="S80" s="42">
        <v>28280</v>
      </c>
      <c r="T80" s="42">
        <v>28578</v>
      </c>
      <c r="U80" s="42">
        <v>29076</v>
      </c>
    </row>
    <row r="81" spans="1:21" x14ac:dyDescent="0.25">
      <c r="A81" s="70" t="s">
        <v>964</v>
      </c>
      <c r="B81" s="70" t="s">
        <v>106</v>
      </c>
      <c r="C81" s="64" t="s">
        <v>28</v>
      </c>
      <c r="D81" s="60" t="s">
        <v>9</v>
      </c>
      <c r="E81" s="65" t="s">
        <v>26</v>
      </c>
      <c r="F81" s="65">
        <v>728</v>
      </c>
      <c r="G81" s="65">
        <v>1170</v>
      </c>
      <c r="H81" s="77"/>
      <c r="I81" s="82">
        <v>25718</v>
      </c>
      <c r="J81" s="82">
        <v>25840</v>
      </c>
      <c r="K81" s="82">
        <v>26043</v>
      </c>
      <c r="L81" s="82">
        <v>26561</v>
      </c>
      <c r="M81" s="82">
        <v>26838</v>
      </c>
      <c r="N81" s="82">
        <v>27301</v>
      </c>
      <c r="O81" s="82"/>
      <c r="P81" s="82">
        <v>29265</v>
      </c>
      <c r="Q81" s="82">
        <v>29397</v>
      </c>
      <c r="R81" s="82">
        <v>29615</v>
      </c>
      <c r="S81" s="82">
        <v>30172</v>
      </c>
      <c r="T81" s="82">
        <v>30470</v>
      </c>
      <c r="U81" s="82">
        <v>30967</v>
      </c>
    </row>
    <row r="82" spans="1:21" x14ac:dyDescent="0.25">
      <c r="A82" s="23" t="s">
        <v>965</v>
      </c>
      <c r="B82" s="23" t="s">
        <v>107</v>
      </c>
      <c r="C82" s="28" t="s">
        <v>28</v>
      </c>
      <c r="D82" s="24" t="s">
        <v>10</v>
      </c>
      <c r="E82" s="25" t="s">
        <v>26</v>
      </c>
      <c r="F82" s="25">
        <v>780</v>
      </c>
      <c r="G82" s="25">
        <v>1254</v>
      </c>
      <c r="H82" s="26"/>
      <c r="I82" s="42">
        <v>27336</v>
      </c>
      <c r="J82" s="42">
        <v>27458</v>
      </c>
      <c r="K82" s="42">
        <v>27661</v>
      </c>
      <c r="L82" s="42">
        <v>28179</v>
      </c>
      <c r="M82" s="42">
        <v>28456</v>
      </c>
      <c r="N82" s="42">
        <v>28919</v>
      </c>
      <c r="O82" s="42"/>
      <c r="P82" s="42">
        <v>31110</v>
      </c>
      <c r="Q82" s="42">
        <v>31242</v>
      </c>
      <c r="R82" s="42">
        <v>31460</v>
      </c>
      <c r="S82" s="42">
        <v>32017</v>
      </c>
      <c r="T82" s="42">
        <v>32315</v>
      </c>
      <c r="U82" s="42">
        <v>32812</v>
      </c>
    </row>
    <row r="83" spans="1:21" x14ac:dyDescent="0.25">
      <c r="A83" s="70" t="s">
        <v>966</v>
      </c>
      <c r="B83" s="70" t="s">
        <v>108</v>
      </c>
      <c r="C83" s="64" t="s">
        <v>28</v>
      </c>
      <c r="D83" s="60" t="s">
        <v>11</v>
      </c>
      <c r="E83" s="65" t="s">
        <v>26</v>
      </c>
      <c r="F83" s="65">
        <v>832</v>
      </c>
      <c r="G83" s="65">
        <v>1338</v>
      </c>
      <c r="H83" s="77"/>
      <c r="I83" s="82">
        <v>29150</v>
      </c>
      <c r="J83" s="82">
        <v>29272</v>
      </c>
      <c r="K83" s="82">
        <v>29475</v>
      </c>
      <c r="L83" s="82">
        <v>29993</v>
      </c>
      <c r="M83" s="82">
        <v>30270</v>
      </c>
      <c r="N83" s="82">
        <v>30733</v>
      </c>
      <c r="O83" s="82"/>
      <c r="P83" s="82">
        <v>33166</v>
      </c>
      <c r="Q83" s="82">
        <v>33298</v>
      </c>
      <c r="R83" s="82">
        <v>33517</v>
      </c>
      <c r="S83" s="82">
        <v>34073</v>
      </c>
      <c r="T83" s="82">
        <v>34371</v>
      </c>
      <c r="U83" s="82">
        <v>34868</v>
      </c>
    </row>
    <row r="84" spans="1:21" x14ac:dyDescent="0.25">
      <c r="A84" s="23" t="s">
        <v>967</v>
      </c>
      <c r="B84" s="23" t="s">
        <v>109</v>
      </c>
      <c r="C84" s="28" t="s">
        <v>28</v>
      </c>
      <c r="D84" s="24" t="s">
        <v>12</v>
      </c>
      <c r="E84" s="25" t="s">
        <v>26</v>
      </c>
      <c r="F84" s="25">
        <v>884</v>
      </c>
      <c r="G84" s="25">
        <v>1421</v>
      </c>
      <c r="H84" s="26"/>
      <c r="I84" s="42">
        <v>30811</v>
      </c>
      <c r="J84" s="42">
        <v>30933</v>
      </c>
      <c r="K84" s="42">
        <v>31137</v>
      </c>
      <c r="L84" s="42">
        <v>31654</v>
      </c>
      <c r="M84" s="42">
        <v>31931</v>
      </c>
      <c r="N84" s="42">
        <v>32394</v>
      </c>
      <c r="O84" s="42"/>
      <c r="P84" s="42">
        <v>35058</v>
      </c>
      <c r="Q84" s="42">
        <v>35189</v>
      </c>
      <c r="R84" s="42">
        <v>35408</v>
      </c>
      <c r="S84" s="42">
        <v>35964</v>
      </c>
      <c r="T84" s="42">
        <v>36263</v>
      </c>
      <c r="U84" s="42">
        <v>36760</v>
      </c>
    </row>
    <row r="85" spans="1:21" x14ac:dyDescent="0.25">
      <c r="A85" s="70" t="s">
        <v>968</v>
      </c>
      <c r="B85" s="70" t="s">
        <v>110</v>
      </c>
      <c r="C85" s="64" t="s">
        <v>28</v>
      </c>
      <c r="D85" s="60" t="s">
        <v>13</v>
      </c>
      <c r="E85" s="65" t="s">
        <v>26</v>
      </c>
      <c r="F85" s="65">
        <v>936</v>
      </c>
      <c r="G85" s="65">
        <v>1505</v>
      </c>
      <c r="H85" s="77"/>
      <c r="I85" s="82">
        <v>32717</v>
      </c>
      <c r="J85" s="82">
        <v>32900</v>
      </c>
      <c r="K85" s="82">
        <v>33206</v>
      </c>
      <c r="L85" s="82">
        <v>33982</v>
      </c>
      <c r="M85" s="82">
        <v>34398</v>
      </c>
      <c r="N85" s="82">
        <v>35092</v>
      </c>
      <c r="O85" s="82"/>
      <c r="P85" s="82">
        <v>37213</v>
      </c>
      <c r="Q85" s="82">
        <v>37410</v>
      </c>
      <c r="R85" s="82">
        <v>37738</v>
      </c>
      <c r="S85" s="82">
        <v>38572</v>
      </c>
      <c r="T85" s="82">
        <v>39020</v>
      </c>
      <c r="U85" s="82">
        <v>39765</v>
      </c>
    </row>
    <row r="86" spans="1:21" x14ac:dyDescent="0.25">
      <c r="A86" s="23" t="s">
        <v>969</v>
      </c>
      <c r="B86" s="23" t="s">
        <v>111</v>
      </c>
      <c r="C86" s="28" t="s">
        <v>28</v>
      </c>
      <c r="D86" s="24" t="s">
        <v>14</v>
      </c>
      <c r="E86" s="25" t="s">
        <v>26</v>
      </c>
      <c r="F86" s="25">
        <v>988</v>
      </c>
      <c r="G86" s="25">
        <v>1588</v>
      </c>
      <c r="H86" s="26"/>
      <c r="I86" s="42">
        <v>34335</v>
      </c>
      <c r="J86" s="42">
        <v>34518</v>
      </c>
      <c r="K86" s="42">
        <v>34824</v>
      </c>
      <c r="L86" s="42">
        <v>35600</v>
      </c>
      <c r="M86" s="42">
        <v>36016</v>
      </c>
      <c r="N86" s="42">
        <v>36710</v>
      </c>
      <c r="O86" s="42"/>
      <c r="P86" s="42">
        <v>39058</v>
      </c>
      <c r="Q86" s="42">
        <v>39255</v>
      </c>
      <c r="R86" s="42">
        <v>39583</v>
      </c>
      <c r="S86" s="42">
        <v>40417</v>
      </c>
      <c r="T86" s="42">
        <v>40865</v>
      </c>
      <c r="U86" s="42">
        <v>41610</v>
      </c>
    </row>
    <row r="87" spans="1:21" x14ac:dyDescent="0.25">
      <c r="A87" s="70" t="s">
        <v>970</v>
      </c>
      <c r="B87" s="70" t="s">
        <v>112</v>
      </c>
      <c r="C87" s="64" t="s">
        <v>28</v>
      </c>
      <c r="D87" s="60" t="s">
        <v>15</v>
      </c>
      <c r="E87" s="65" t="s">
        <v>26</v>
      </c>
      <c r="F87" s="65">
        <v>1040</v>
      </c>
      <c r="G87" s="65">
        <v>1672</v>
      </c>
      <c r="H87" s="77"/>
      <c r="I87" s="82">
        <v>35980</v>
      </c>
      <c r="J87" s="82">
        <v>36163</v>
      </c>
      <c r="K87" s="82">
        <v>36468</v>
      </c>
      <c r="L87" s="82">
        <v>37244</v>
      </c>
      <c r="M87" s="82">
        <v>37661</v>
      </c>
      <c r="N87" s="82">
        <v>38354</v>
      </c>
      <c r="O87" s="82"/>
      <c r="P87" s="82">
        <v>40931</v>
      </c>
      <c r="Q87" s="82">
        <v>41128</v>
      </c>
      <c r="R87" s="82">
        <v>41457</v>
      </c>
      <c r="S87" s="82">
        <v>42291</v>
      </c>
      <c r="T87" s="82">
        <v>42738</v>
      </c>
      <c r="U87" s="82">
        <v>43484</v>
      </c>
    </row>
    <row r="88" spans="1:21" x14ac:dyDescent="0.25">
      <c r="A88" s="23" t="s">
        <v>971</v>
      </c>
      <c r="B88" s="23" t="s">
        <v>113</v>
      </c>
      <c r="C88" s="28" t="s">
        <v>28</v>
      </c>
      <c r="D88" s="24" t="s">
        <v>16</v>
      </c>
      <c r="E88" s="25" t="s">
        <v>26</v>
      </c>
      <c r="F88" s="25">
        <v>1092</v>
      </c>
      <c r="G88" s="25">
        <v>1755</v>
      </c>
      <c r="H88" s="26"/>
      <c r="I88" s="42">
        <v>37873</v>
      </c>
      <c r="J88" s="42">
        <v>38056</v>
      </c>
      <c r="K88" s="42">
        <v>38361</v>
      </c>
      <c r="L88" s="42">
        <v>39137</v>
      </c>
      <c r="M88" s="42">
        <v>39554</v>
      </c>
      <c r="N88" s="42">
        <v>40247</v>
      </c>
      <c r="O88" s="42"/>
      <c r="P88" s="42">
        <v>43072</v>
      </c>
      <c r="Q88" s="42">
        <v>43269</v>
      </c>
      <c r="R88" s="42">
        <v>43598</v>
      </c>
      <c r="S88" s="42">
        <v>44432</v>
      </c>
      <c r="T88" s="42">
        <v>44879</v>
      </c>
      <c r="U88" s="42">
        <v>45625</v>
      </c>
    </row>
    <row r="89" spans="1:21" x14ac:dyDescent="0.25">
      <c r="A89" s="70" t="s">
        <v>972</v>
      </c>
      <c r="B89" s="70" t="s">
        <v>114</v>
      </c>
      <c r="C89" s="64" t="s">
        <v>28</v>
      </c>
      <c r="D89" s="60" t="s">
        <v>17</v>
      </c>
      <c r="E89" s="65" t="s">
        <v>26</v>
      </c>
      <c r="F89" s="65">
        <v>1144</v>
      </c>
      <c r="G89" s="65">
        <v>1839</v>
      </c>
      <c r="H89" s="77"/>
      <c r="I89" s="82">
        <v>39491</v>
      </c>
      <c r="J89" s="82">
        <v>39674</v>
      </c>
      <c r="K89" s="82">
        <v>39979</v>
      </c>
      <c r="L89" s="82">
        <v>40755</v>
      </c>
      <c r="M89" s="82">
        <v>41172</v>
      </c>
      <c r="N89" s="82">
        <v>41865</v>
      </c>
      <c r="O89" s="82"/>
      <c r="P89" s="82">
        <v>44917</v>
      </c>
      <c r="Q89" s="82">
        <v>45114</v>
      </c>
      <c r="R89" s="82">
        <v>45443</v>
      </c>
      <c r="S89" s="82">
        <v>46277</v>
      </c>
      <c r="T89" s="82">
        <v>46724</v>
      </c>
      <c r="U89" s="82">
        <v>47470</v>
      </c>
    </row>
    <row r="90" spans="1:21" x14ac:dyDescent="0.25">
      <c r="A90" s="23" t="s">
        <v>973</v>
      </c>
      <c r="B90" s="23" t="s">
        <v>115</v>
      </c>
      <c r="C90" s="28" t="s">
        <v>28</v>
      </c>
      <c r="D90" s="24" t="s">
        <v>18</v>
      </c>
      <c r="E90" s="25" t="s">
        <v>26</v>
      </c>
      <c r="F90" s="25">
        <v>1196</v>
      </c>
      <c r="G90" s="25">
        <v>1923</v>
      </c>
      <c r="H90" s="26"/>
      <c r="I90" s="42">
        <v>41109</v>
      </c>
      <c r="J90" s="42">
        <v>41292</v>
      </c>
      <c r="K90" s="42">
        <v>41597</v>
      </c>
      <c r="L90" s="42">
        <v>42373</v>
      </c>
      <c r="M90" s="42">
        <v>42789</v>
      </c>
      <c r="N90" s="42">
        <v>43483</v>
      </c>
      <c r="O90" s="42"/>
      <c r="P90" s="42">
        <v>46762</v>
      </c>
      <c r="Q90" s="42">
        <v>46959</v>
      </c>
      <c r="R90" s="42">
        <v>47288</v>
      </c>
      <c r="S90" s="42">
        <v>48122</v>
      </c>
      <c r="T90" s="42">
        <v>48569</v>
      </c>
      <c r="U90" s="42">
        <v>49315</v>
      </c>
    </row>
    <row r="91" spans="1:21" ht="15.75" thickBot="1" x14ac:dyDescent="0.3">
      <c r="A91" s="71" t="s">
        <v>974</v>
      </c>
      <c r="B91" s="71" t="s">
        <v>116</v>
      </c>
      <c r="C91" s="66" t="s">
        <v>28</v>
      </c>
      <c r="D91" s="67" t="s">
        <v>19</v>
      </c>
      <c r="E91" s="68" t="s">
        <v>26</v>
      </c>
      <c r="F91" s="68">
        <v>1248</v>
      </c>
      <c r="G91" s="68">
        <v>2006</v>
      </c>
      <c r="H91" s="78"/>
      <c r="I91" s="84">
        <v>42771</v>
      </c>
      <c r="J91" s="84">
        <v>42955</v>
      </c>
      <c r="K91" s="84">
        <v>43260</v>
      </c>
      <c r="L91" s="84">
        <v>44036</v>
      </c>
      <c r="M91" s="84">
        <v>44452</v>
      </c>
      <c r="N91" s="84">
        <v>45146</v>
      </c>
      <c r="O91" s="84"/>
      <c r="P91" s="84">
        <v>48656</v>
      </c>
      <c r="Q91" s="84">
        <v>48853</v>
      </c>
      <c r="R91" s="84">
        <v>49181</v>
      </c>
      <c r="S91" s="84">
        <v>50015</v>
      </c>
      <c r="T91" s="84">
        <v>50463</v>
      </c>
      <c r="U91" s="84">
        <v>51208</v>
      </c>
    </row>
    <row r="92" spans="1:21" x14ac:dyDescent="0.25">
      <c r="A92" s="69" t="s">
        <v>975</v>
      </c>
      <c r="B92" s="69" t="s">
        <v>117</v>
      </c>
      <c r="C92" s="61" t="s">
        <v>28</v>
      </c>
      <c r="D92" s="62" t="s">
        <v>25</v>
      </c>
      <c r="E92" s="63" t="s">
        <v>20</v>
      </c>
      <c r="F92" s="63">
        <v>332</v>
      </c>
      <c r="G92" s="63">
        <v>534</v>
      </c>
      <c r="H92" s="75"/>
      <c r="I92" s="76">
        <v>12388</v>
      </c>
      <c r="J92" s="76">
        <v>12538</v>
      </c>
      <c r="K92" s="76">
        <v>12788</v>
      </c>
      <c r="L92" s="76">
        <v>13404</v>
      </c>
      <c r="M92" s="76">
        <v>13737</v>
      </c>
      <c r="N92" s="76">
        <v>14293</v>
      </c>
      <c r="O92" s="76"/>
      <c r="P92" s="76">
        <v>13967</v>
      </c>
      <c r="Q92" s="76">
        <v>14128</v>
      </c>
      <c r="R92" s="76">
        <v>14397</v>
      </c>
      <c r="S92" s="76">
        <v>15059</v>
      </c>
      <c r="T92" s="76">
        <v>15417</v>
      </c>
      <c r="U92" s="76">
        <v>16015</v>
      </c>
    </row>
    <row r="93" spans="1:21" x14ac:dyDescent="0.25">
      <c r="A93" s="23" t="s">
        <v>976</v>
      </c>
      <c r="B93" s="23" t="s">
        <v>118</v>
      </c>
      <c r="C93" s="28" t="s">
        <v>28</v>
      </c>
      <c r="D93" s="24" t="s">
        <v>27</v>
      </c>
      <c r="E93" s="25" t="s">
        <v>20</v>
      </c>
      <c r="F93" s="25">
        <v>418</v>
      </c>
      <c r="G93" s="25">
        <v>672</v>
      </c>
      <c r="H93" s="26"/>
      <c r="I93" s="42">
        <v>14892</v>
      </c>
      <c r="J93" s="42">
        <v>15043</v>
      </c>
      <c r="K93" s="42">
        <v>15293</v>
      </c>
      <c r="L93" s="42">
        <v>15908</v>
      </c>
      <c r="M93" s="42">
        <v>16242</v>
      </c>
      <c r="N93" s="42">
        <v>16798</v>
      </c>
      <c r="O93" s="42"/>
      <c r="P93" s="42">
        <v>16780</v>
      </c>
      <c r="Q93" s="42">
        <v>16941</v>
      </c>
      <c r="R93" s="42">
        <v>17210</v>
      </c>
      <c r="S93" s="42">
        <v>17872</v>
      </c>
      <c r="T93" s="42">
        <v>18230</v>
      </c>
      <c r="U93" s="42">
        <v>18828</v>
      </c>
    </row>
    <row r="94" spans="1:21" x14ac:dyDescent="0.25">
      <c r="A94" s="70" t="s">
        <v>977</v>
      </c>
      <c r="B94" s="70" t="s">
        <v>119</v>
      </c>
      <c r="C94" s="64" t="s">
        <v>28</v>
      </c>
      <c r="D94" s="60" t="s">
        <v>1</v>
      </c>
      <c r="E94" s="65" t="s">
        <v>20</v>
      </c>
      <c r="F94" s="65">
        <v>504</v>
      </c>
      <c r="G94" s="65">
        <v>810</v>
      </c>
      <c r="H94" s="77"/>
      <c r="I94" s="82">
        <v>17523</v>
      </c>
      <c r="J94" s="82">
        <v>17674</v>
      </c>
      <c r="K94" s="82">
        <v>17924</v>
      </c>
      <c r="L94" s="82">
        <v>18539</v>
      </c>
      <c r="M94" s="82">
        <v>18873</v>
      </c>
      <c r="N94" s="82">
        <v>19429</v>
      </c>
      <c r="O94" s="82"/>
      <c r="P94" s="82">
        <v>19729</v>
      </c>
      <c r="Q94" s="82">
        <v>19890</v>
      </c>
      <c r="R94" s="82">
        <v>20159</v>
      </c>
      <c r="S94" s="82">
        <v>20821</v>
      </c>
      <c r="T94" s="82">
        <v>21180</v>
      </c>
      <c r="U94" s="82">
        <v>21777</v>
      </c>
    </row>
    <row r="95" spans="1:21" x14ac:dyDescent="0.25">
      <c r="A95" s="23" t="s">
        <v>978</v>
      </c>
      <c r="B95" s="23" t="s">
        <v>120</v>
      </c>
      <c r="C95" s="28" t="s">
        <v>28</v>
      </c>
      <c r="D95" s="24" t="s">
        <v>2</v>
      </c>
      <c r="E95" s="25" t="s">
        <v>20</v>
      </c>
      <c r="F95" s="25">
        <v>590</v>
      </c>
      <c r="G95" s="25">
        <v>949</v>
      </c>
      <c r="H95" s="26"/>
      <c r="I95" s="42">
        <v>20109</v>
      </c>
      <c r="J95" s="42">
        <v>20259</v>
      </c>
      <c r="K95" s="42">
        <v>20509</v>
      </c>
      <c r="L95" s="42">
        <v>21125</v>
      </c>
      <c r="M95" s="42">
        <v>21458</v>
      </c>
      <c r="N95" s="42">
        <v>22014</v>
      </c>
      <c r="O95" s="42"/>
      <c r="P95" s="42">
        <v>22629</v>
      </c>
      <c r="Q95" s="42">
        <v>22790</v>
      </c>
      <c r="R95" s="42">
        <v>23059</v>
      </c>
      <c r="S95" s="42">
        <v>23721</v>
      </c>
      <c r="T95" s="42">
        <v>24079</v>
      </c>
      <c r="U95" s="42">
        <v>24677</v>
      </c>
    </row>
    <row r="96" spans="1:21" x14ac:dyDescent="0.25">
      <c r="A96" s="70" t="s">
        <v>979</v>
      </c>
      <c r="B96" s="70" t="s">
        <v>121</v>
      </c>
      <c r="C96" s="64" t="s">
        <v>28</v>
      </c>
      <c r="D96" s="60" t="s">
        <v>3</v>
      </c>
      <c r="E96" s="65" t="s">
        <v>20</v>
      </c>
      <c r="F96" s="65">
        <v>676</v>
      </c>
      <c r="G96" s="65">
        <v>1087</v>
      </c>
      <c r="H96" s="77"/>
      <c r="I96" s="82">
        <v>22616</v>
      </c>
      <c r="J96" s="82">
        <v>22766</v>
      </c>
      <c r="K96" s="82">
        <v>23016</v>
      </c>
      <c r="L96" s="82">
        <v>23632</v>
      </c>
      <c r="M96" s="82">
        <v>23965</v>
      </c>
      <c r="N96" s="82">
        <v>24521</v>
      </c>
      <c r="O96" s="82"/>
      <c r="P96" s="82">
        <v>25444</v>
      </c>
      <c r="Q96" s="82">
        <v>25605</v>
      </c>
      <c r="R96" s="82">
        <v>25874</v>
      </c>
      <c r="S96" s="82">
        <v>26536</v>
      </c>
      <c r="T96" s="82">
        <v>26895</v>
      </c>
      <c r="U96" s="82">
        <v>27492</v>
      </c>
    </row>
    <row r="97" spans="1:21" x14ac:dyDescent="0.25">
      <c r="A97" s="23" t="s">
        <v>980</v>
      </c>
      <c r="B97" s="23" t="s">
        <v>122</v>
      </c>
      <c r="C97" s="28" t="s">
        <v>28</v>
      </c>
      <c r="D97" s="24" t="s">
        <v>4</v>
      </c>
      <c r="E97" s="25" t="s">
        <v>20</v>
      </c>
      <c r="F97" s="25">
        <v>762</v>
      </c>
      <c r="G97" s="25">
        <v>1225</v>
      </c>
      <c r="H97" s="26"/>
      <c r="I97" s="42">
        <v>25120</v>
      </c>
      <c r="J97" s="42">
        <v>25271</v>
      </c>
      <c r="K97" s="42">
        <v>25521</v>
      </c>
      <c r="L97" s="42">
        <v>26136</v>
      </c>
      <c r="M97" s="42">
        <v>26470</v>
      </c>
      <c r="N97" s="42">
        <v>27026</v>
      </c>
      <c r="O97" s="42"/>
      <c r="P97" s="42">
        <v>28257</v>
      </c>
      <c r="Q97" s="42">
        <v>28419</v>
      </c>
      <c r="R97" s="42">
        <v>28688</v>
      </c>
      <c r="S97" s="42">
        <v>29349</v>
      </c>
      <c r="T97" s="42">
        <v>29708</v>
      </c>
      <c r="U97" s="42">
        <v>30305</v>
      </c>
    </row>
    <row r="98" spans="1:21" x14ac:dyDescent="0.25">
      <c r="A98" s="70" t="s">
        <v>981</v>
      </c>
      <c r="B98" s="70" t="s">
        <v>123</v>
      </c>
      <c r="C98" s="64" t="s">
        <v>28</v>
      </c>
      <c r="D98" s="60" t="s">
        <v>5</v>
      </c>
      <c r="E98" s="65" t="s">
        <v>20</v>
      </c>
      <c r="F98" s="65">
        <v>848</v>
      </c>
      <c r="G98" s="65">
        <v>1363</v>
      </c>
      <c r="H98" s="77"/>
      <c r="I98" s="82">
        <v>27706</v>
      </c>
      <c r="J98" s="82">
        <v>27856</v>
      </c>
      <c r="K98" s="82">
        <v>28106</v>
      </c>
      <c r="L98" s="82">
        <v>28722</v>
      </c>
      <c r="M98" s="82">
        <v>29055</v>
      </c>
      <c r="N98" s="82">
        <v>29611</v>
      </c>
      <c r="O98" s="82"/>
      <c r="P98" s="82">
        <v>31157</v>
      </c>
      <c r="Q98" s="82">
        <v>31318</v>
      </c>
      <c r="R98" s="82">
        <v>31587</v>
      </c>
      <c r="S98" s="82">
        <v>32249</v>
      </c>
      <c r="T98" s="82">
        <v>32608</v>
      </c>
      <c r="U98" s="82">
        <v>33205</v>
      </c>
    </row>
    <row r="99" spans="1:21" x14ac:dyDescent="0.25">
      <c r="A99" s="23" t="s">
        <v>982</v>
      </c>
      <c r="B99" s="23" t="s">
        <v>124</v>
      </c>
      <c r="C99" s="28" t="s">
        <v>28</v>
      </c>
      <c r="D99" s="24" t="s">
        <v>6</v>
      </c>
      <c r="E99" s="25" t="s">
        <v>20</v>
      </c>
      <c r="F99" s="25">
        <v>936</v>
      </c>
      <c r="G99" s="25">
        <v>1505</v>
      </c>
      <c r="H99" s="26"/>
      <c r="I99" s="42">
        <v>30388</v>
      </c>
      <c r="J99" s="42">
        <v>30538</v>
      </c>
      <c r="K99" s="42">
        <v>30788</v>
      </c>
      <c r="L99" s="42">
        <v>31404</v>
      </c>
      <c r="M99" s="42">
        <v>31737</v>
      </c>
      <c r="N99" s="42">
        <v>32293</v>
      </c>
      <c r="O99" s="42"/>
      <c r="P99" s="42">
        <v>34161</v>
      </c>
      <c r="Q99" s="42">
        <v>34323</v>
      </c>
      <c r="R99" s="42">
        <v>34592</v>
      </c>
      <c r="S99" s="42">
        <v>35253</v>
      </c>
      <c r="T99" s="42">
        <v>35612</v>
      </c>
      <c r="U99" s="42">
        <v>36209</v>
      </c>
    </row>
    <row r="100" spans="1:21" x14ac:dyDescent="0.25">
      <c r="A100" s="70" t="s">
        <v>983</v>
      </c>
      <c r="B100" s="70" t="s">
        <v>125</v>
      </c>
      <c r="C100" s="64" t="s">
        <v>28</v>
      </c>
      <c r="D100" s="60" t="s">
        <v>7</v>
      </c>
      <c r="E100" s="65" t="s">
        <v>20</v>
      </c>
      <c r="F100" s="65">
        <v>1024</v>
      </c>
      <c r="G100" s="65">
        <v>1646</v>
      </c>
      <c r="H100" s="77"/>
      <c r="I100" s="82">
        <v>32895</v>
      </c>
      <c r="J100" s="82">
        <v>33045</v>
      </c>
      <c r="K100" s="82">
        <v>33295</v>
      </c>
      <c r="L100" s="82">
        <v>33911</v>
      </c>
      <c r="M100" s="82">
        <v>34244</v>
      </c>
      <c r="N100" s="82">
        <v>34800</v>
      </c>
      <c r="O100" s="82"/>
      <c r="P100" s="82">
        <v>36976</v>
      </c>
      <c r="Q100" s="82">
        <v>37138</v>
      </c>
      <c r="R100" s="82">
        <v>37407</v>
      </c>
      <c r="S100" s="82">
        <v>38068</v>
      </c>
      <c r="T100" s="82">
        <v>38427</v>
      </c>
      <c r="U100" s="82">
        <v>39024</v>
      </c>
    </row>
    <row r="101" spans="1:21" x14ac:dyDescent="0.25">
      <c r="A101" s="23" t="s">
        <v>984</v>
      </c>
      <c r="B101" s="23" t="s">
        <v>126</v>
      </c>
      <c r="C101" s="28" t="s">
        <v>28</v>
      </c>
      <c r="D101" s="24" t="s">
        <v>8</v>
      </c>
      <c r="E101" s="25" t="s">
        <v>20</v>
      </c>
      <c r="F101" s="25">
        <v>1112</v>
      </c>
      <c r="G101" s="25">
        <v>1788</v>
      </c>
      <c r="H101" s="26"/>
      <c r="I101" s="42">
        <v>35399</v>
      </c>
      <c r="J101" s="42">
        <v>35549</v>
      </c>
      <c r="K101" s="42">
        <v>35800</v>
      </c>
      <c r="L101" s="42">
        <v>36415</v>
      </c>
      <c r="M101" s="42">
        <v>36749</v>
      </c>
      <c r="N101" s="42">
        <v>37305</v>
      </c>
      <c r="O101" s="42"/>
      <c r="P101" s="42">
        <v>39789</v>
      </c>
      <c r="Q101" s="42">
        <v>39951</v>
      </c>
      <c r="R101" s="42">
        <v>40220</v>
      </c>
      <c r="S101" s="42">
        <v>40882</v>
      </c>
      <c r="T101" s="42">
        <v>41240</v>
      </c>
      <c r="U101" s="42">
        <v>41838</v>
      </c>
    </row>
    <row r="102" spans="1:21" x14ac:dyDescent="0.25">
      <c r="A102" s="70" t="s">
        <v>985</v>
      </c>
      <c r="B102" s="70" t="s">
        <v>127</v>
      </c>
      <c r="C102" s="64" t="s">
        <v>28</v>
      </c>
      <c r="D102" s="60" t="s">
        <v>9</v>
      </c>
      <c r="E102" s="65" t="s">
        <v>20</v>
      </c>
      <c r="F102" s="65">
        <v>1200</v>
      </c>
      <c r="G102" s="65">
        <v>1929</v>
      </c>
      <c r="H102" s="77"/>
      <c r="I102" s="82">
        <v>37985</v>
      </c>
      <c r="J102" s="82">
        <v>38135</v>
      </c>
      <c r="K102" s="82">
        <v>38385</v>
      </c>
      <c r="L102" s="82">
        <v>39001</v>
      </c>
      <c r="M102" s="82">
        <v>39334</v>
      </c>
      <c r="N102" s="82">
        <v>39890</v>
      </c>
      <c r="O102" s="82"/>
      <c r="P102" s="82">
        <v>42689</v>
      </c>
      <c r="Q102" s="82">
        <v>42851</v>
      </c>
      <c r="R102" s="82">
        <v>43120</v>
      </c>
      <c r="S102" s="82">
        <v>43781</v>
      </c>
      <c r="T102" s="82">
        <v>44140</v>
      </c>
      <c r="U102" s="82">
        <v>44737</v>
      </c>
    </row>
    <row r="103" spans="1:21" x14ac:dyDescent="0.25">
      <c r="A103" s="23" t="s">
        <v>986</v>
      </c>
      <c r="B103" s="23" t="s">
        <v>128</v>
      </c>
      <c r="C103" s="28" t="s">
        <v>28</v>
      </c>
      <c r="D103" s="24" t="s">
        <v>10</v>
      </c>
      <c r="E103" s="25" t="s">
        <v>20</v>
      </c>
      <c r="F103" s="25">
        <v>1288</v>
      </c>
      <c r="G103" s="25">
        <v>2070</v>
      </c>
      <c r="H103" s="26"/>
      <c r="I103" s="42">
        <v>40489</v>
      </c>
      <c r="J103" s="42">
        <v>40640</v>
      </c>
      <c r="K103" s="42">
        <v>40890</v>
      </c>
      <c r="L103" s="42">
        <v>41505</v>
      </c>
      <c r="M103" s="42">
        <v>41839</v>
      </c>
      <c r="N103" s="42">
        <v>42395</v>
      </c>
      <c r="O103" s="42"/>
      <c r="P103" s="42">
        <v>45502</v>
      </c>
      <c r="Q103" s="42">
        <v>45664</v>
      </c>
      <c r="R103" s="42">
        <v>45933</v>
      </c>
      <c r="S103" s="42">
        <v>46595</v>
      </c>
      <c r="T103" s="42">
        <v>46953</v>
      </c>
      <c r="U103" s="42">
        <v>47551</v>
      </c>
    </row>
    <row r="104" spans="1:21" x14ac:dyDescent="0.25">
      <c r="A104" s="70" t="s">
        <v>987</v>
      </c>
      <c r="B104" s="70" t="s">
        <v>129</v>
      </c>
      <c r="C104" s="64" t="s">
        <v>28</v>
      </c>
      <c r="D104" s="60" t="s">
        <v>11</v>
      </c>
      <c r="E104" s="65" t="s">
        <v>20</v>
      </c>
      <c r="F104" s="65">
        <v>1376</v>
      </c>
      <c r="G104" s="65">
        <v>2212</v>
      </c>
      <c r="H104" s="77"/>
      <c r="I104" s="82">
        <v>43224</v>
      </c>
      <c r="J104" s="82">
        <v>43375</v>
      </c>
      <c r="K104" s="82">
        <v>43625</v>
      </c>
      <c r="L104" s="82">
        <v>44240</v>
      </c>
      <c r="M104" s="82">
        <v>44574</v>
      </c>
      <c r="N104" s="82">
        <v>45130</v>
      </c>
      <c r="O104" s="82"/>
      <c r="P104" s="82">
        <v>48564</v>
      </c>
      <c r="Q104" s="82">
        <v>48725</v>
      </c>
      <c r="R104" s="82">
        <v>48994</v>
      </c>
      <c r="S104" s="82">
        <v>49656</v>
      </c>
      <c r="T104" s="82">
        <v>50014</v>
      </c>
      <c r="U104" s="82">
        <v>50612</v>
      </c>
    </row>
    <row r="105" spans="1:21" x14ac:dyDescent="0.25">
      <c r="A105" s="23" t="s">
        <v>988</v>
      </c>
      <c r="B105" s="23" t="s">
        <v>130</v>
      </c>
      <c r="C105" s="28" t="s">
        <v>28</v>
      </c>
      <c r="D105" s="24" t="s">
        <v>12</v>
      </c>
      <c r="E105" s="25" t="s">
        <v>20</v>
      </c>
      <c r="F105" s="25">
        <v>1464</v>
      </c>
      <c r="G105" s="25">
        <v>2353</v>
      </c>
      <c r="H105" s="26"/>
      <c r="I105" s="42">
        <v>45810</v>
      </c>
      <c r="J105" s="42">
        <v>45960</v>
      </c>
      <c r="K105" s="42">
        <v>46210</v>
      </c>
      <c r="L105" s="42">
        <v>46826</v>
      </c>
      <c r="M105" s="42">
        <v>47159</v>
      </c>
      <c r="N105" s="42">
        <v>47715</v>
      </c>
      <c r="O105" s="42"/>
      <c r="P105" s="42">
        <v>51464</v>
      </c>
      <c r="Q105" s="42">
        <v>51625</v>
      </c>
      <c r="R105" s="42">
        <v>51894</v>
      </c>
      <c r="S105" s="42">
        <v>52556</v>
      </c>
      <c r="T105" s="42">
        <v>52914</v>
      </c>
      <c r="U105" s="42">
        <v>53512</v>
      </c>
    </row>
    <row r="106" spans="1:21" x14ac:dyDescent="0.25">
      <c r="A106" s="70" t="s">
        <v>989</v>
      </c>
      <c r="B106" s="70" t="s">
        <v>131</v>
      </c>
      <c r="C106" s="64" t="s">
        <v>28</v>
      </c>
      <c r="D106" s="60" t="s">
        <v>13</v>
      </c>
      <c r="E106" s="65" t="s">
        <v>20</v>
      </c>
      <c r="F106" s="65">
        <v>1552</v>
      </c>
      <c r="G106" s="65">
        <v>2495</v>
      </c>
      <c r="H106" s="77"/>
      <c r="I106" s="82">
        <v>48664</v>
      </c>
      <c r="J106" s="82">
        <v>48889</v>
      </c>
      <c r="K106" s="82">
        <v>49265</v>
      </c>
      <c r="L106" s="82">
        <v>50188</v>
      </c>
      <c r="M106" s="82">
        <v>50688</v>
      </c>
      <c r="N106" s="82">
        <v>51522</v>
      </c>
      <c r="O106" s="82"/>
      <c r="P106" s="82">
        <v>54652</v>
      </c>
      <c r="Q106" s="82">
        <v>54894</v>
      </c>
      <c r="R106" s="82">
        <v>55298</v>
      </c>
      <c r="S106" s="82">
        <v>56291</v>
      </c>
      <c r="T106" s="82">
        <v>56828</v>
      </c>
      <c r="U106" s="82">
        <v>57725</v>
      </c>
    </row>
    <row r="107" spans="1:21" x14ac:dyDescent="0.25">
      <c r="A107" s="23" t="s">
        <v>990</v>
      </c>
      <c r="B107" s="23" t="s">
        <v>132</v>
      </c>
      <c r="C107" s="28" t="s">
        <v>28</v>
      </c>
      <c r="D107" s="24" t="s">
        <v>14</v>
      </c>
      <c r="E107" s="25" t="s">
        <v>20</v>
      </c>
      <c r="F107" s="25">
        <v>1640</v>
      </c>
      <c r="G107" s="25">
        <v>2636</v>
      </c>
      <c r="H107" s="26"/>
      <c r="I107" s="42">
        <v>51169</v>
      </c>
      <c r="J107" s="42">
        <v>51394</v>
      </c>
      <c r="K107" s="42">
        <v>51769</v>
      </c>
      <c r="L107" s="42">
        <v>52693</v>
      </c>
      <c r="M107" s="42">
        <v>53193</v>
      </c>
      <c r="N107" s="42">
        <v>54027</v>
      </c>
      <c r="O107" s="42"/>
      <c r="P107" s="42">
        <v>57465</v>
      </c>
      <c r="Q107" s="42">
        <v>57708</v>
      </c>
      <c r="R107" s="42">
        <v>58111</v>
      </c>
      <c r="S107" s="42">
        <v>59104</v>
      </c>
      <c r="T107" s="42">
        <v>59641</v>
      </c>
      <c r="U107" s="42">
        <v>60538</v>
      </c>
    </row>
    <row r="108" spans="1:21" x14ac:dyDescent="0.25">
      <c r="A108" s="70" t="s">
        <v>991</v>
      </c>
      <c r="B108" s="70" t="s">
        <v>133</v>
      </c>
      <c r="C108" s="64" t="s">
        <v>28</v>
      </c>
      <c r="D108" s="60" t="s">
        <v>15</v>
      </c>
      <c r="E108" s="65" t="s">
        <v>20</v>
      </c>
      <c r="F108" s="65">
        <v>1728</v>
      </c>
      <c r="G108" s="65">
        <v>2778</v>
      </c>
      <c r="H108" s="77"/>
      <c r="I108" s="82">
        <v>53713</v>
      </c>
      <c r="J108" s="82">
        <v>53938</v>
      </c>
      <c r="K108" s="82">
        <v>54314</v>
      </c>
      <c r="L108" s="82">
        <v>55237</v>
      </c>
      <c r="M108" s="82">
        <v>55737</v>
      </c>
      <c r="N108" s="82">
        <v>56571</v>
      </c>
      <c r="O108" s="82"/>
      <c r="P108" s="82">
        <v>60321</v>
      </c>
      <c r="Q108" s="82">
        <v>60563</v>
      </c>
      <c r="R108" s="82">
        <v>60967</v>
      </c>
      <c r="S108" s="82">
        <v>61959</v>
      </c>
      <c r="T108" s="82">
        <v>62497</v>
      </c>
      <c r="U108" s="82">
        <v>63393</v>
      </c>
    </row>
    <row r="109" spans="1:21" x14ac:dyDescent="0.25">
      <c r="A109" s="23" t="s">
        <v>992</v>
      </c>
      <c r="B109" s="23" t="s">
        <v>134</v>
      </c>
      <c r="C109" s="28" t="s">
        <v>28</v>
      </c>
      <c r="D109" s="24" t="s">
        <v>16</v>
      </c>
      <c r="E109" s="25" t="s">
        <v>20</v>
      </c>
      <c r="F109" s="25">
        <v>1816</v>
      </c>
      <c r="G109" s="25">
        <v>2919</v>
      </c>
      <c r="H109" s="26"/>
      <c r="I109" s="42">
        <v>56578</v>
      </c>
      <c r="J109" s="42">
        <v>56803</v>
      </c>
      <c r="K109" s="42">
        <v>57178</v>
      </c>
      <c r="L109" s="42">
        <v>58102</v>
      </c>
      <c r="M109" s="42">
        <v>58602</v>
      </c>
      <c r="N109" s="42">
        <v>59436</v>
      </c>
      <c r="O109" s="42"/>
      <c r="P109" s="42">
        <v>63522</v>
      </c>
      <c r="Q109" s="42">
        <v>63764</v>
      </c>
      <c r="R109" s="42">
        <v>64168</v>
      </c>
      <c r="S109" s="42">
        <v>65160</v>
      </c>
      <c r="T109" s="42">
        <v>65698</v>
      </c>
      <c r="U109" s="42">
        <v>66594</v>
      </c>
    </row>
    <row r="110" spans="1:21" x14ac:dyDescent="0.25">
      <c r="A110" s="70" t="s">
        <v>993</v>
      </c>
      <c r="B110" s="70" t="s">
        <v>135</v>
      </c>
      <c r="C110" s="64" t="s">
        <v>28</v>
      </c>
      <c r="D110" s="60" t="s">
        <v>17</v>
      </c>
      <c r="E110" s="65" t="s">
        <v>20</v>
      </c>
      <c r="F110" s="65">
        <v>1904</v>
      </c>
      <c r="G110" s="65">
        <v>3060</v>
      </c>
      <c r="H110" s="77"/>
      <c r="I110" s="82">
        <v>59082</v>
      </c>
      <c r="J110" s="82">
        <v>59308</v>
      </c>
      <c r="K110" s="82">
        <v>59683</v>
      </c>
      <c r="L110" s="82">
        <v>60606</v>
      </c>
      <c r="M110" s="82">
        <v>61107</v>
      </c>
      <c r="N110" s="82">
        <v>61940</v>
      </c>
      <c r="O110" s="82"/>
      <c r="P110" s="82">
        <v>66335</v>
      </c>
      <c r="Q110" s="82">
        <v>66577</v>
      </c>
      <c r="R110" s="82">
        <v>66981</v>
      </c>
      <c r="S110" s="82">
        <v>67973</v>
      </c>
      <c r="T110" s="82">
        <v>68511</v>
      </c>
      <c r="U110" s="82">
        <v>69407</v>
      </c>
    </row>
    <row r="111" spans="1:21" x14ac:dyDescent="0.25">
      <c r="A111" s="23" t="s">
        <v>994</v>
      </c>
      <c r="B111" s="23" t="s">
        <v>136</v>
      </c>
      <c r="C111" s="28" t="s">
        <v>28</v>
      </c>
      <c r="D111" s="24" t="s">
        <v>18</v>
      </c>
      <c r="E111" s="25" t="s">
        <v>20</v>
      </c>
      <c r="F111" s="25">
        <v>1992</v>
      </c>
      <c r="G111" s="25">
        <v>3202</v>
      </c>
      <c r="H111" s="26"/>
      <c r="I111" s="42">
        <v>61587</v>
      </c>
      <c r="J111" s="42">
        <v>61812</v>
      </c>
      <c r="K111" s="42">
        <v>62188</v>
      </c>
      <c r="L111" s="42">
        <v>63111</v>
      </c>
      <c r="M111" s="42">
        <v>63611</v>
      </c>
      <c r="N111" s="42">
        <v>64445</v>
      </c>
      <c r="O111" s="42"/>
      <c r="P111" s="42">
        <v>69148</v>
      </c>
      <c r="Q111" s="42">
        <v>69390</v>
      </c>
      <c r="R111" s="42">
        <v>69794</v>
      </c>
      <c r="S111" s="42">
        <v>70786</v>
      </c>
      <c r="T111" s="42">
        <v>71324</v>
      </c>
      <c r="U111" s="42">
        <v>72220</v>
      </c>
    </row>
    <row r="112" spans="1:21" ht="15.75" thickBot="1" x14ac:dyDescent="0.3">
      <c r="A112" s="71" t="s">
        <v>995</v>
      </c>
      <c r="B112" s="71" t="s">
        <v>137</v>
      </c>
      <c r="C112" s="66" t="s">
        <v>28</v>
      </c>
      <c r="D112" s="67" t="s">
        <v>19</v>
      </c>
      <c r="E112" s="68" t="s">
        <v>20</v>
      </c>
      <c r="F112" s="68">
        <v>2080</v>
      </c>
      <c r="G112" s="68">
        <v>3343</v>
      </c>
      <c r="H112" s="78"/>
      <c r="I112" s="84">
        <v>64175</v>
      </c>
      <c r="J112" s="84">
        <v>64400</v>
      </c>
      <c r="K112" s="84">
        <v>64775</v>
      </c>
      <c r="L112" s="84">
        <v>65699</v>
      </c>
      <c r="M112" s="84">
        <v>66199</v>
      </c>
      <c r="N112" s="84">
        <v>67032</v>
      </c>
      <c r="O112" s="84"/>
      <c r="P112" s="84">
        <v>72050</v>
      </c>
      <c r="Q112" s="84">
        <v>72292</v>
      </c>
      <c r="R112" s="84">
        <v>72696</v>
      </c>
      <c r="S112" s="84">
        <v>73688</v>
      </c>
      <c r="T112" s="84">
        <v>74226</v>
      </c>
      <c r="U112" s="84">
        <v>75122</v>
      </c>
    </row>
    <row r="113" spans="1:21" x14ac:dyDescent="0.25">
      <c r="A113" s="69" t="s">
        <v>996</v>
      </c>
      <c r="B113" s="69" t="s">
        <v>138</v>
      </c>
      <c r="C113" s="61" t="s">
        <v>28</v>
      </c>
      <c r="D113" s="62" t="s">
        <v>25</v>
      </c>
      <c r="E113" s="63" t="s">
        <v>21</v>
      </c>
      <c r="F113" s="63">
        <v>470</v>
      </c>
      <c r="G113" s="63">
        <v>756</v>
      </c>
      <c r="H113" s="75"/>
      <c r="I113" s="76">
        <v>15555</v>
      </c>
      <c r="J113" s="76">
        <v>15733</v>
      </c>
      <c r="K113" s="76">
        <v>16030</v>
      </c>
      <c r="L113" s="76">
        <v>16744</v>
      </c>
      <c r="M113" s="76">
        <v>17133</v>
      </c>
      <c r="N113" s="76">
        <v>17783</v>
      </c>
      <c r="O113" s="76"/>
      <c r="P113" s="76">
        <v>17460</v>
      </c>
      <c r="Q113" s="76">
        <v>17652</v>
      </c>
      <c r="R113" s="76">
        <v>17971</v>
      </c>
      <c r="S113" s="76">
        <v>18738</v>
      </c>
      <c r="T113" s="76">
        <v>19157</v>
      </c>
      <c r="U113" s="76">
        <v>19855</v>
      </c>
    </row>
    <row r="114" spans="1:21" x14ac:dyDescent="0.25">
      <c r="A114" s="23" t="s">
        <v>997</v>
      </c>
      <c r="B114" s="23" t="s">
        <v>139</v>
      </c>
      <c r="C114" s="28" t="s">
        <v>28</v>
      </c>
      <c r="D114" s="24" t="s">
        <v>27</v>
      </c>
      <c r="E114" s="25" t="s">
        <v>21</v>
      </c>
      <c r="F114" s="25">
        <v>592</v>
      </c>
      <c r="G114" s="25">
        <v>952</v>
      </c>
      <c r="H114" s="26"/>
      <c r="I114" s="42">
        <v>18501</v>
      </c>
      <c r="J114" s="42">
        <v>18680</v>
      </c>
      <c r="K114" s="42">
        <v>18977</v>
      </c>
      <c r="L114" s="42">
        <v>19690</v>
      </c>
      <c r="M114" s="42">
        <v>20080</v>
      </c>
      <c r="N114" s="42">
        <v>20729</v>
      </c>
      <c r="O114" s="42"/>
      <c r="P114" s="42">
        <v>20763</v>
      </c>
      <c r="Q114" s="42">
        <v>20954</v>
      </c>
      <c r="R114" s="42">
        <v>21273</v>
      </c>
      <c r="S114" s="42">
        <v>22041</v>
      </c>
      <c r="T114" s="42">
        <v>22459</v>
      </c>
      <c r="U114" s="42">
        <v>23157</v>
      </c>
    </row>
    <row r="115" spans="1:21" x14ac:dyDescent="0.25">
      <c r="A115" s="70" t="s">
        <v>998</v>
      </c>
      <c r="B115" s="70" t="s">
        <v>140</v>
      </c>
      <c r="C115" s="64" t="s">
        <v>28</v>
      </c>
      <c r="D115" s="60" t="s">
        <v>1</v>
      </c>
      <c r="E115" s="65" t="s">
        <v>21</v>
      </c>
      <c r="F115" s="65">
        <v>714</v>
      </c>
      <c r="G115" s="65">
        <v>1148</v>
      </c>
      <c r="H115" s="77"/>
      <c r="I115" s="82">
        <v>21676</v>
      </c>
      <c r="J115" s="82">
        <v>21854</v>
      </c>
      <c r="K115" s="82">
        <v>22151</v>
      </c>
      <c r="L115" s="82">
        <v>22865</v>
      </c>
      <c r="M115" s="82">
        <v>23254</v>
      </c>
      <c r="N115" s="82">
        <v>23904</v>
      </c>
      <c r="O115" s="82"/>
      <c r="P115" s="82">
        <v>24311</v>
      </c>
      <c r="Q115" s="82">
        <v>24503</v>
      </c>
      <c r="R115" s="82">
        <v>24822</v>
      </c>
      <c r="S115" s="82">
        <v>25589</v>
      </c>
      <c r="T115" s="82">
        <v>26008</v>
      </c>
      <c r="U115" s="82">
        <v>26706</v>
      </c>
    </row>
    <row r="116" spans="1:21" x14ac:dyDescent="0.25">
      <c r="A116" s="23" t="s">
        <v>999</v>
      </c>
      <c r="B116" s="23" t="s">
        <v>141</v>
      </c>
      <c r="C116" s="28" t="s">
        <v>28</v>
      </c>
      <c r="D116" s="24" t="s">
        <v>2</v>
      </c>
      <c r="E116" s="25" t="s">
        <v>21</v>
      </c>
      <c r="F116" s="25">
        <v>836</v>
      </c>
      <c r="G116" s="25">
        <v>1344</v>
      </c>
      <c r="H116" s="26"/>
      <c r="I116" s="42">
        <v>24709</v>
      </c>
      <c r="J116" s="42">
        <v>24887</v>
      </c>
      <c r="K116" s="42">
        <v>25184</v>
      </c>
      <c r="L116" s="42">
        <v>25898</v>
      </c>
      <c r="M116" s="42">
        <v>26287</v>
      </c>
      <c r="N116" s="42">
        <v>26936</v>
      </c>
      <c r="O116" s="42"/>
      <c r="P116" s="42">
        <v>27707</v>
      </c>
      <c r="Q116" s="42">
        <v>27898</v>
      </c>
      <c r="R116" s="42">
        <v>28217</v>
      </c>
      <c r="S116" s="42">
        <v>28985</v>
      </c>
      <c r="T116" s="42">
        <v>29403</v>
      </c>
      <c r="U116" s="42">
        <v>30101</v>
      </c>
    </row>
    <row r="117" spans="1:21" x14ac:dyDescent="0.25">
      <c r="A117" s="70" t="s">
        <v>1000</v>
      </c>
      <c r="B117" s="70" t="s">
        <v>142</v>
      </c>
      <c r="C117" s="64" t="s">
        <v>28</v>
      </c>
      <c r="D117" s="60" t="s">
        <v>3</v>
      </c>
      <c r="E117" s="65" t="s">
        <v>21</v>
      </c>
      <c r="F117" s="65">
        <v>958</v>
      </c>
      <c r="G117" s="65">
        <v>1540</v>
      </c>
      <c r="H117" s="77"/>
      <c r="I117" s="82">
        <v>27657</v>
      </c>
      <c r="J117" s="82">
        <v>27835</v>
      </c>
      <c r="K117" s="82">
        <v>28132</v>
      </c>
      <c r="L117" s="82">
        <v>28846</v>
      </c>
      <c r="M117" s="82">
        <v>29236</v>
      </c>
      <c r="N117" s="82">
        <v>29885</v>
      </c>
      <c r="O117" s="82"/>
      <c r="P117" s="82">
        <v>31012</v>
      </c>
      <c r="Q117" s="82">
        <v>31203</v>
      </c>
      <c r="R117" s="82">
        <v>31522</v>
      </c>
      <c r="S117" s="82">
        <v>32289</v>
      </c>
      <c r="T117" s="82">
        <v>32708</v>
      </c>
      <c r="U117" s="82">
        <v>33406</v>
      </c>
    </row>
    <row r="118" spans="1:21" x14ac:dyDescent="0.25">
      <c r="A118" s="23" t="s">
        <v>1001</v>
      </c>
      <c r="B118" s="23" t="s">
        <v>143</v>
      </c>
      <c r="C118" s="28" t="s">
        <v>28</v>
      </c>
      <c r="D118" s="24" t="s">
        <v>4</v>
      </c>
      <c r="E118" s="25" t="s">
        <v>21</v>
      </c>
      <c r="F118" s="25">
        <v>1080</v>
      </c>
      <c r="G118" s="25">
        <v>1736</v>
      </c>
      <c r="H118" s="26"/>
      <c r="I118" s="42">
        <v>30603</v>
      </c>
      <c r="J118" s="42">
        <v>30782</v>
      </c>
      <c r="K118" s="42">
        <v>31079</v>
      </c>
      <c r="L118" s="42">
        <v>31792</v>
      </c>
      <c r="M118" s="42">
        <v>32182</v>
      </c>
      <c r="N118" s="42">
        <v>32831</v>
      </c>
      <c r="O118" s="42"/>
      <c r="P118" s="42">
        <v>34314</v>
      </c>
      <c r="Q118" s="42">
        <v>34506</v>
      </c>
      <c r="R118" s="42">
        <v>34825</v>
      </c>
      <c r="S118" s="42">
        <v>35592</v>
      </c>
      <c r="T118" s="42">
        <v>36011</v>
      </c>
      <c r="U118" s="42">
        <v>36708</v>
      </c>
    </row>
    <row r="119" spans="1:21" x14ac:dyDescent="0.25">
      <c r="A119" s="70" t="s">
        <v>1002</v>
      </c>
      <c r="B119" s="70" t="s">
        <v>144</v>
      </c>
      <c r="C119" s="64" t="s">
        <v>28</v>
      </c>
      <c r="D119" s="60" t="s">
        <v>5</v>
      </c>
      <c r="E119" s="65" t="s">
        <v>21</v>
      </c>
      <c r="F119" s="65">
        <v>1202</v>
      </c>
      <c r="G119" s="65">
        <v>1932</v>
      </c>
      <c r="H119" s="77"/>
      <c r="I119" s="82">
        <v>33636</v>
      </c>
      <c r="J119" s="82">
        <v>33814</v>
      </c>
      <c r="K119" s="82">
        <v>34111</v>
      </c>
      <c r="L119" s="82">
        <v>34825</v>
      </c>
      <c r="M119" s="82">
        <v>35214</v>
      </c>
      <c r="N119" s="82">
        <v>35864</v>
      </c>
      <c r="O119" s="82"/>
      <c r="P119" s="82">
        <v>37709</v>
      </c>
      <c r="Q119" s="82">
        <v>37901</v>
      </c>
      <c r="R119" s="82">
        <v>38220</v>
      </c>
      <c r="S119" s="82">
        <v>38987</v>
      </c>
      <c r="T119" s="82">
        <v>39406</v>
      </c>
      <c r="U119" s="82">
        <v>40104</v>
      </c>
    </row>
    <row r="120" spans="1:21" x14ac:dyDescent="0.25">
      <c r="A120" s="23" t="s">
        <v>1003</v>
      </c>
      <c r="B120" s="23" t="s">
        <v>145</v>
      </c>
      <c r="C120" s="28" t="s">
        <v>28</v>
      </c>
      <c r="D120" s="24" t="s">
        <v>6</v>
      </c>
      <c r="E120" s="25" t="s">
        <v>21</v>
      </c>
      <c r="F120" s="25">
        <v>1319</v>
      </c>
      <c r="G120" s="25">
        <v>2120</v>
      </c>
      <c r="H120" s="26"/>
      <c r="I120" s="42">
        <v>36876</v>
      </c>
      <c r="J120" s="42">
        <v>37054</v>
      </c>
      <c r="K120" s="42">
        <v>37351</v>
      </c>
      <c r="L120" s="42">
        <v>38064</v>
      </c>
      <c r="M120" s="42">
        <v>38454</v>
      </c>
      <c r="N120" s="42">
        <v>39103</v>
      </c>
      <c r="O120" s="42"/>
      <c r="P120" s="42">
        <v>41328</v>
      </c>
      <c r="Q120" s="42">
        <v>41520</v>
      </c>
      <c r="R120" s="42">
        <v>41839</v>
      </c>
      <c r="S120" s="42">
        <v>42606</v>
      </c>
      <c r="T120" s="42">
        <v>43025</v>
      </c>
      <c r="U120" s="42">
        <v>43722</v>
      </c>
    </row>
    <row r="121" spans="1:21" x14ac:dyDescent="0.25">
      <c r="A121" s="70" t="s">
        <v>1004</v>
      </c>
      <c r="B121" s="70" t="s">
        <v>146</v>
      </c>
      <c r="C121" s="64" t="s">
        <v>28</v>
      </c>
      <c r="D121" s="60" t="s">
        <v>7</v>
      </c>
      <c r="E121" s="65" t="s">
        <v>21</v>
      </c>
      <c r="F121" s="65">
        <v>1436</v>
      </c>
      <c r="G121" s="65">
        <v>2308</v>
      </c>
      <c r="H121" s="77"/>
      <c r="I121" s="82">
        <v>39824</v>
      </c>
      <c r="J121" s="82">
        <v>40002</v>
      </c>
      <c r="K121" s="82">
        <v>40299</v>
      </c>
      <c r="L121" s="82">
        <v>41013</v>
      </c>
      <c r="M121" s="82">
        <v>41402</v>
      </c>
      <c r="N121" s="82">
        <v>42051</v>
      </c>
      <c r="O121" s="82"/>
      <c r="P121" s="82">
        <v>44633</v>
      </c>
      <c r="Q121" s="82">
        <v>44824</v>
      </c>
      <c r="R121" s="82">
        <v>45144</v>
      </c>
      <c r="S121" s="82">
        <v>45911</v>
      </c>
      <c r="T121" s="82">
        <v>46329</v>
      </c>
      <c r="U121" s="82">
        <v>47027</v>
      </c>
    </row>
    <row r="122" spans="1:21" x14ac:dyDescent="0.25">
      <c r="A122" s="23" t="s">
        <v>1005</v>
      </c>
      <c r="B122" s="23" t="s">
        <v>147</v>
      </c>
      <c r="C122" s="28" t="s">
        <v>28</v>
      </c>
      <c r="D122" s="24" t="s">
        <v>8</v>
      </c>
      <c r="E122" s="25" t="s">
        <v>21</v>
      </c>
      <c r="F122" s="25">
        <v>1553</v>
      </c>
      <c r="G122" s="25">
        <v>2496</v>
      </c>
      <c r="H122" s="26"/>
      <c r="I122" s="42">
        <v>42770</v>
      </c>
      <c r="J122" s="42">
        <v>42948</v>
      </c>
      <c r="K122" s="42">
        <v>43245</v>
      </c>
      <c r="L122" s="42">
        <v>43959</v>
      </c>
      <c r="M122" s="42">
        <v>44348</v>
      </c>
      <c r="N122" s="42">
        <v>44998</v>
      </c>
      <c r="O122" s="42"/>
      <c r="P122" s="42">
        <v>47935</v>
      </c>
      <c r="Q122" s="42">
        <v>48127</v>
      </c>
      <c r="R122" s="42">
        <v>48446</v>
      </c>
      <c r="S122" s="42">
        <v>49213</v>
      </c>
      <c r="T122" s="42">
        <v>49632</v>
      </c>
      <c r="U122" s="42">
        <v>50330</v>
      </c>
    </row>
    <row r="123" spans="1:21" x14ac:dyDescent="0.25">
      <c r="A123" s="70" t="s">
        <v>1006</v>
      </c>
      <c r="B123" s="70" t="s">
        <v>148</v>
      </c>
      <c r="C123" s="64" t="s">
        <v>28</v>
      </c>
      <c r="D123" s="60" t="s">
        <v>9</v>
      </c>
      <c r="E123" s="65" t="s">
        <v>21</v>
      </c>
      <c r="F123" s="65">
        <v>1670</v>
      </c>
      <c r="G123" s="65">
        <v>2684</v>
      </c>
      <c r="H123" s="77"/>
      <c r="I123" s="82">
        <v>45803</v>
      </c>
      <c r="J123" s="82">
        <v>45981</v>
      </c>
      <c r="K123" s="82">
        <v>46278</v>
      </c>
      <c r="L123" s="82">
        <v>46992</v>
      </c>
      <c r="M123" s="82">
        <v>47381</v>
      </c>
      <c r="N123" s="82">
        <v>48030</v>
      </c>
      <c r="O123" s="82"/>
      <c r="P123" s="82">
        <v>51331</v>
      </c>
      <c r="Q123" s="82">
        <v>51522</v>
      </c>
      <c r="R123" s="82">
        <v>51842</v>
      </c>
      <c r="S123" s="82">
        <v>52609</v>
      </c>
      <c r="T123" s="82">
        <v>53027</v>
      </c>
      <c r="U123" s="82">
        <v>53725</v>
      </c>
    </row>
    <row r="124" spans="1:21" x14ac:dyDescent="0.25">
      <c r="A124" s="23" t="s">
        <v>1007</v>
      </c>
      <c r="B124" s="23" t="s">
        <v>149</v>
      </c>
      <c r="C124" s="28" t="s">
        <v>28</v>
      </c>
      <c r="D124" s="24" t="s">
        <v>10</v>
      </c>
      <c r="E124" s="25" t="s">
        <v>21</v>
      </c>
      <c r="F124" s="25">
        <v>1787</v>
      </c>
      <c r="G124" s="25">
        <v>2872</v>
      </c>
      <c r="H124" s="26"/>
      <c r="I124" s="42">
        <v>48749</v>
      </c>
      <c r="J124" s="42">
        <v>48927</v>
      </c>
      <c r="K124" s="42">
        <v>49224</v>
      </c>
      <c r="L124" s="42">
        <v>49938</v>
      </c>
      <c r="M124" s="42">
        <v>50327</v>
      </c>
      <c r="N124" s="42">
        <v>50976</v>
      </c>
      <c r="O124" s="42"/>
      <c r="P124" s="42">
        <v>54633</v>
      </c>
      <c r="Q124" s="42">
        <v>54825</v>
      </c>
      <c r="R124" s="42">
        <v>55144</v>
      </c>
      <c r="S124" s="42">
        <v>55911</v>
      </c>
      <c r="T124" s="42">
        <v>56330</v>
      </c>
      <c r="U124" s="42">
        <v>57028</v>
      </c>
    </row>
    <row r="125" spans="1:21" x14ac:dyDescent="0.25">
      <c r="A125" s="70" t="s">
        <v>1008</v>
      </c>
      <c r="B125" s="70" t="s">
        <v>150</v>
      </c>
      <c r="C125" s="64" t="s">
        <v>28</v>
      </c>
      <c r="D125" s="60" t="s">
        <v>11</v>
      </c>
      <c r="E125" s="65" t="s">
        <v>21</v>
      </c>
      <c r="F125" s="65">
        <v>1904</v>
      </c>
      <c r="G125" s="65">
        <v>3060</v>
      </c>
      <c r="H125" s="77"/>
      <c r="I125" s="82">
        <v>52055</v>
      </c>
      <c r="J125" s="82">
        <v>52234</v>
      </c>
      <c r="K125" s="82">
        <v>52531</v>
      </c>
      <c r="L125" s="82">
        <v>53244</v>
      </c>
      <c r="M125" s="82">
        <v>53634</v>
      </c>
      <c r="N125" s="82">
        <v>54283</v>
      </c>
      <c r="O125" s="82"/>
      <c r="P125" s="82">
        <v>58324</v>
      </c>
      <c r="Q125" s="82">
        <v>58516</v>
      </c>
      <c r="R125" s="82">
        <v>58835</v>
      </c>
      <c r="S125" s="82">
        <v>59602</v>
      </c>
      <c r="T125" s="82">
        <v>60021</v>
      </c>
      <c r="U125" s="82">
        <v>60719</v>
      </c>
    </row>
    <row r="126" spans="1:21" x14ac:dyDescent="0.25">
      <c r="A126" s="23" t="s">
        <v>1009</v>
      </c>
      <c r="B126" s="23" t="s">
        <v>151</v>
      </c>
      <c r="C126" s="28" t="s">
        <v>28</v>
      </c>
      <c r="D126" s="24" t="s">
        <v>12</v>
      </c>
      <c r="E126" s="25" t="s">
        <v>21</v>
      </c>
      <c r="F126" s="25">
        <v>2021</v>
      </c>
      <c r="G126" s="25">
        <v>3248</v>
      </c>
      <c r="H126" s="26"/>
      <c r="I126" s="42">
        <v>55088</v>
      </c>
      <c r="J126" s="42">
        <v>55266</v>
      </c>
      <c r="K126" s="42">
        <v>55563</v>
      </c>
      <c r="L126" s="42">
        <v>56277</v>
      </c>
      <c r="M126" s="42">
        <v>56666</v>
      </c>
      <c r="N126" s="42">
        <v>57315</v>
      </c>
      <c r="O126" s="42"/>
      <c r="P126" s="42">
        <v>61720</v>
      </c>
      <c r="Q126" s="42">
        <v>61911</v>
      </c>
      <c r="R126" s="42">
        <v>62230</v>
      </c>
      <c r="S126" s="42">
        <v>62997</v>
      </c>
      <c r="T126" s="42">
        <v>63416</v>
      </c>
      <c r="U126" s="42">
        <v>64114</v>
      </c>
    </row>
    <row r="127" spans="1:21" x14ac:dyDescent="0.25">
      <c r="A127" s="70" t="s">
        <v>1010</v>
      </c>
      <c r="B127" s="70" t="s">
        <v>152</v>
      </c>
      <c r="C127" s="64" t="s">
        <v>28</v>
      </c>
      <c r="D127" s="60" t="s">
        <v>13</v>
      </c>
      <c r="E127" s="65" t="s">
        <v>21</v>
      </c>
      <c r="F127" s="65">
        <v>2138</v>
      </c>
      <c r="G127" s="65">
        <v>3436</v>
      </c>
      <c r="H127" s="77"/>
      <c r="I127" s="82">
        <v>58445</v>
      </c>
      <c r="J127" s="82">
        <v>58712</v>
      </c>
      <c r="K127" s="82">
        <v>59158</v>
      </c>
      <c r="L127" s="82">
        <v>60228</v>
      </c>
      <c r="M127" s="82">
        <v>60812</v>
      </c>
      <c r="N127" s="82">
        <v>61786</v>
      </c>
      <c r="O127" s="82"/>
      <c r="P127" s="82">
        <v>65463</v>
      </c>
      <c r="Q127" s="82">
        <v>65751</v>
      </c>
      <c r="R127" s="82">
        <v>66230</v>
      </c>
      <c r="S127" s="82">
        <v>67380</v>
      </c>
      <c r="T127" s="82">
        <v>68008</v>
      </c>
      <c r="U127" s="82">
        <v>69055</v>
      </c>
    </row>
    <row r="128" spans="1:21" x14ac:dyDescent="0.25">
      <c r="A128" s="23" t="s">
        <v>1011</v>
      </c>
      <c r="B128" s="23" t="s">
        <v>153</v>
      </c>
      <c r="C128" s="28" t="s">
        <v>28</v>
      </c>
      <c r="D128" s="24" t="s">
        <v>14</v>
      </c>
      <c r="E128" s="25" t="s">
        <v>21</v>
      </c>
      <c r="F128" s="25">
        <v>2255</v>
      </c>
      <c r="G128" s="25">
        <v>3624</v>
      </c>
      <c r="H128" s="26"/>
      <c r="I128" s="42">
        <v>61391</v>
      </c>
      <c r="J128" s="42">
        <v>61658</v>
      </c>
      <c r="K128" s="42">
        <v>62104</v>
      </c>
      <c r="L128" s="42">
        <v>63174</v>
      </c>
      <c r="M128" s="42">
        <v>63758</v>
      </c>
      <c r="N128" s="42">
        <v>64732</v>
      </c>
      <c r="O128" s="42"/>
      <c r="P128" s="42">
        <v>68766</v>
      </c>
      <c r="Q128" s="42">
        <v>69053</v>
      </c>
      <c r="R128" s="42">
        <v>69532</v>
      </c>
      <c r="S128" s="42">
        <v>70683</v>
      </c>
      <c r="T128" s="42">
        <v>71311</v>
      </c>
      <c r="U128" s="42">
        <v>72358</v>
      </c>
    </row>
    <row r="129" spans="1:21" x14ac:dyDescent="0.25">
      <c r="A129" s="70" t="s">
        <v>1012</v>
      </c>
      <c r="B129" s="70" t="s">
        <v>154</v>
      </c>
      <c r="C129" s="64" t="s">
        <v>28</v>
      </c>
      <c r="D129" s="60" t="s">
        <v>15</v>
      </c>
      <c r="E129" s="65" t="s">
        <v>21</v>
      </c>
      <c r="F129" s="65">
        <v>2372</v>
      </c>
      <c r="G129" s="65">
        <v>3813</v>
      </c>
      <c r="H129" s="77"/>
      <c r="I129" s="82">
        <v>64389</v>
      </c>
      <c r="J129" s="82">
        <v>64657</v>
      </c>
      <c r="K129" s="82">
        <v>65102</v>
      </c>
      <c r="L129" s="82">
        <v>66172</v>
      </c>
      <c r="M129" s="82">
        <v>66757</v>
      </c>
      <c r="N129" s="82">
        <v>67730</v>
      </c>
      <c r="O129" s="82"/>
      <c r="P129" s="82">
        <v>72124</v>
      </c>
      <c r="Q129" s="82">
        <v>72412</v>
      </c>
      <c r="R129" s="82">
        <v>72891</v>
      </c>
      <c r="S129" s="82">
        <v>74041</v>
      </c>
      <c r="T129" s="82">
        <v>74669</v>
      </c>
      <c r="U129" s="82">
        <v>75716</v>
      </c>
    </row>
    <row r="130" spans="1:21" x14ac:dyDescent="0.25">
      <c r="A130" s="23" t="s">
        <v>1013</v>
      </c>
      <c r="B130" s="23" t="s">
        <v>155</v>
      </c>
      <c r="C130" s="28" t="s">
        <v>28</v>
      </c>
      <c r="D130" s="24" t="s">
        <v>16</v>
      </c>
      <c r="E130" s="25" t="s">
        <v>21</v>
      </c>
      <c r="F130" s="25">
        <v>2489</v>
      </c>
      <c r="G130" s="25">
        <v>4001</v>
      </c>
      <c r="H130" s="26"/>
      <c r="I130" s="42">
        <v>67845</v>
      </c>
      <c r="J130" s="42">
        <v>68112</v>
      </c>
      <c r="K130" s="42">
        <v>68557</v>
      </c>
      <c r="L130" s="42">
        <v>69628</v>
      </c>
      <c r="M130" s="42">
        <v>70212</v>
      </c>
      <c r="N130" s="42">
        <v>71186</v>
      </c>
      <c r="O130" s="42"/>
      <c r="P130" s="42">
        <v>75976</v>
      </c>
      <c r="Q130" s="42">
        <v>76263</v>
      </c>
      <c r="R130" s="42">
        <v>76742</v>
      </c>
      <c r="S130" s="42">
        <v>77893</v>
      </c>
      <c r="T130" s="42">
        <v>78521</v>
      </c>
      <c r="U130" s="42">
        <v>79568</v>
      </c>
    </row>
    <row r="131" spans="1:21" x14ac:dyDescent="0.25">
      <c r="A131" s="70" t="s">
        <v>1014</v>
      </c>
      <c r="B131" s="70" t="s">
        <v>156</v>
      </c>
      <c r="C131" s="64" t="s">
        <v>28</v>
      </c>
      <c r="D131" s="60" t="s">
        <v>17</v>
      </c>
      <c r="E131" s="65" t="s">
        <v>21</v>
      </c>
      <c r="F131" s="65">
        <v>2606</v>
      </c>
      <c r="G131" s="65">
        <v>4189</v>
      </c>
      <c r="H131" s="77"/>
      <c r="I131" s="82">
        <v>70791</v>
      </c>
      <c r="J131" s="82">
        <v>71058</v>
      </c>
      <c r="K131" s="82">
        <v>71504</v>
      </c>
      <c r="L131" s="82">
        <v>72574</v>
      </c>
      <c r="M131" s="82">
        <v>73158</v>
      </c>
      <c r="N131" s="82">
        <v>74132</v>
      </c>
      <c r="O131" s="82"/>
      <c r="P131" s="82">
        <v>79278</v>
      </c>
      <c r="Q131" s="82">
        <v>79566</v>
      </c>
      <c r="R131" s="82">
        <v>80045</v>
      </c>
      <c r="S131" s="82">
        <v>81195</v>
      </c>
      <c r="T131" s="82">
        <v>81823</v>
      </c>
      <c r="U131" s="82">
        <v>82870</v>
      </c>
    </row>
    <row r="132" spans="1:21" x14ac:dyDescent="0.25">
      <c r="A132" s="23" t="s">
        <v>1015</v>
      </c>
      <c r="B132" s="23" t="s">
        <v>157</v>
      </c>
      <c r="C132" s="28" t="s">
        <v>28</v>
      </c>
      <c r="D132" s="24" t="s">
        <v>18</v>
      </c>
      <c r="E132" s="25" t="s">
        <v>21</v>
      </c>
      <c r="F132" s="25">
        <v>2723</v>
      </c>
      <c r="G132" s="25">
        <v>4377</v>
      </c>
      <c r="H132" s="26"/>
      <c r="I132" s="42">
        <v>73737</v>
      </c>
      <c r="J132" s="42">
        <v>74004</v>
      </c>
      <c r="K132" s="42">
        <v>74450</v>
      </c>
      <c r="L132" s="42">
        <v>75520</v>
      </c>
      <c r="M132" s="42">
        <v>76104</v>
      </c>
      <c r="N132" s="42">
        <v>77078</v>
      </c>
      <c r="O132" s="42"/>
      <c r="P132" s="42">
        <v>82581</v>
      </c>
      <c r="Q132" s="42">
        <v>82868</v>
      </c>
      <c r="R132" s="42">
        <v>83347</v>
      </c>
      <c r="S132" s="42">
        <v>84498</v>
      </c>
      <c r="T132" s="42">
        <v>85126</v>
      </c>
      <c r="U132" s="42">
        <v>86173</v>
      </c>
    </row>
    <row r="133" spans="1:21" ht="15.75" thickBot="1" x14ac:dyDescent="0.3">
      <c r="A133" s="71" t="s">
        <v>1016</v>
      </c>
      <c r="B133" s="71" t="s">
        <v>158</v>
      </c>
      <c r="C133" s="66" t="s">
        <v>28</v>
      </c>
      <c r="D133" s="67" t="s">
        <v>19</v>
      </c>
      <c r="E133" s="68" t="s">
        <v>21</v>
      </c>
      <c r="F133" s="68">
        <v>2840</v>
      </c>
      <c r="G133" s="68">
        <v>4565</v>
      </c>
      <c r="H133" s="78"/>
      <c r="I133" s="84">
        <v>76772</v>
      </c>
      <c r="J133" s="84">
        <v>77039</v>
      </c>
      <c r="K133" s="84">
        <v>77485</v>
      </c>
      <c r="L133" s="84">
        <v>78555</v>
      </c>
      <c r="M133" s="84">
        <v>79139</v>
      </c>
      <c r="N133" s="84">
        <v>80113</v>
      </c>
      <c r="O133" s="84"/>
      <c r="P133" s="84">
        <v>85979</v>
      </c>
      <c r="Q133" s="84">
        <v>86266</v>
      </c>
      <c r="R133" s="84">
        <v>86745</v>
      </c>
      <c r="S133" s="84">
        <v>87896</v>
      </c>
      <c r="T133" s="84">
        <v>88524</v>
      </c>
      <c r="U133" s="84">
        <v>89571</v>
      </c>
    </row>
    <row r="134" spans="1:21" x14ac:dyDescent="0.25">
      <c r="A134" s="69" t="s">
        <v>1017</v>
      </c>
      <c r="B134" s="69" t="s">
        <v>159</v>
      </c>
      <c r="C134" s="61" t="s">
        <v>29</v>
      </c>
      <c r="D134" s="62" t="s">
        <v>25</v>
      </c>
      <c r="E134" s="63" t="s">
        <v>26</v>
      </c>
      <c r="F134" s="63">
        <v>263</v>
      </c>
      <c r="G134" s="63">
        <v>423</v>
      </c>
      <c r="H134" s="75"/>
      <c r="I134" s="76">
        <v>9545</v>
      </c>
      <c r="J134" s="76">
        <v>9667</v>
      </c>
      <c r="K134" s="76">
        <v>9871</v>
      </c>
      <c r="L134" s="76">
        <v>10388</v>
      </c>
      <c r="M134" s="76">
        <v>10666</v>
      </c>
      <c r="N134" s="76">
        <v>11128</v>
      </c>
      <c r="O134" s="76"/>
      <c r="P134" s="76">
        <v>10953</v>
      </c>
      <c r="Q134" s="76">
        <v>11084</v>
      </c>
      <c r="R134" s="76">
        <v>11303</v>
      </c>
      <c r="S134" s="76">
        <v>11859</v>
      </c>
      <c r="T134" s="76">
        <v>12157</v>
      </c>
      <c r="U134" s="76">
        <v>12654</v>
      </c>
    </row>
    <row r="135" spans="1:21" x14ac:dyDescent="0.25">
      <c r="A135" s="23" t="s">
        <v>1018</v>
      </c>
      <c r="B135" s="23" t="s">
        <v>160</v>
      </c>
      <c r="C135" s="28" t="s">
        <v>29</v>
      </c>
      <c r="D135" s="24" t="s">
        <v>27</v>
      </c>
      <c r="E135" s="25" t="s">
        <v>26</v>
      </c>
      <c r="F135" s="25">
        <v>336</v>
      </c>
      <c r="G135" s="25">
        <v>540</v>
      </c>
      <c r="H135" s="26"/>
      <c r="I135" s="42">
        <v>11229</v>
      </c>
      <c r="J135" s="42">
        <v>11352</v>
      </c>
      <c r="K135" s="42">
        <v>11555</v>
      </c>
      <c r="L135" s="42">
        <v>12073</v>
      </c>
      <c r="M135" s="42">
        <v>12350</v>
      </c>
      <c r="N135" s="42">
        <v>12812</v>
      </c>
      <c r="O135" s="42"/>
      <c r="P135" s="42">
        <v>12890</v>
      </c>
      <c r="Q135" s="42">
        <v>13021</v>
      </c>
      <c r="R135" s="42">
        <v>13240</v>
      </c>
      <c r="S135" s="42">
        <v>13796</v>
      </c>
      <c r="T135" s="42">
        <v>14095</v>
      </c>
      <c r="U135" s="42">
        <v>14592</v>
      </c>
    </row>
    <row r="136" spans="1:21" x14ac:dyDescent="0.25">
      <c r="A136" s="70" t="s">
        <v>1019</v>
      </c>
      <c r="B136" s="70" t="s">
        <v>161</v>
      </c>
      <c r="C136" s="64" t="s">
        <v>29</v>
      </c>
      <c r="D136" s="60" t="s">
        <v>1</v>
      </c>
      <c r="E136" s="65" t="s">
        <v>26</v>
      </c>
      <c r="F136" s="65">
        <v>409</v>
      </c>
      <c r="G136" s="65">
        <v>658</v>
      </c>
      <c r="H136" s="77"/>
      <c r="I136" s="82">
        <v>13034</v>
      </c>
      <c r="J136" s="82">
        <v>13156</v>
      </c>
      <c r="K136" s="82">
        <v>13359</v>
      </c>
      <c r="L136" s="82">
        <v>13877</v>
      </c>
      <c r="M136" s="82">
        <v>14154</v>
      </c>
      <c r="N136" s="82">
        <v>14617</v>
      </c>
      <c r="O136" s="82"/>
      <c r="P136" s="82">
        <v>14956</v>
      </c>
      <c r="Q136" s="82">
        <v>15087</v>
      </c>
      <c r="R136" s="82">
        <v>15306</v>
      </c>
      <c r="S136" s="82">
        <v>15863</v>
      </c>
      <c r="T136" s="82">
        <v>16161</v>
      </c>
      <c r="U136" s="82">
        <v>16658</v>
      </c>
    </row>
    <row r="137" spans="1:21" x14ac:dyDescent="0.25">
      <c r="A137" s="23" t="s">
        <v>1020</v>
      </c>
      <c r="B137" s="23" t="s">
        <v>162</v>
      </c>
      <c r="C137" s="28" t="s">
        <v>29</v>
      </c>
      <c r="D137" s="24" t="s">
        <v>2</v>
      </c>
      <c r="E137" s="25" t="s">
        <v>26</v>
      </c>
      <c r="F137" s="25">
        <v>482</v>
      </c>
      <c r="G137" s="25">
        <v>775</v>
      </c>
      <c r="H137" s="26"/>
      <c r="I137" s="42">
        <v>14761</v>
      </c>
      <c r="J137" s="42">
        <v>14883</v>
      </c>
      <c r="K137" s="42">
        <v>15087</v>
      </c>
      <c r="L137" s="42">
        <v>15604</v>
      </c>
      <c r="M137" s="42">
        <v>15882</v>
      </c>
      <c r="N137" s="42">
        <v>16344</v>
      </c>
      <c r="O137" s="42"/>
      <c r="P137" s="42">
        <v>16940</v>
      </c>
      <c r="Q137" s="42">
        <v>17071</v>
      </c>
      <c r="R137" s="42">
        <v>17290</v>
      </c>
      <c r="S137" s="42">
        <v>17847</v>
      </c>
      <c r="T137" s="42">
        <v>18145</v>
      </c>
      <c r="U137" s="42">
        <v>18642</v>
      </c>
    </row>
    <row r="138" spans="1:21" x14ac:dyDescent="0.25">
      <c r="A138" s="70" t="s">
        <v>1021</v>
      </c>
      <c r="B138" s="70" t="s">
        <v>163</v>
      </c>
      <c r="C138" s="64" t="s">
        <v>29</v>
      </c>
      <c r="D138" s="60" t="s">
        <v>3</v>
      </c>
      <c r="E138" s="65" t="s">
        <v>26</v>
      </c>
      <c r="F138" s="65">
        <v>555</v>
      </c>
      <c r="G138" s="65">
        <v>892</v>
      </c>
      <c r="H138" s="77"/>
      <c r="I138" s="82">
        <v>16448</v>
      </c>
      <c r="J138" s="82">
        <v>16570</v>
      </c>
      <c r="K138" s="82">
        <v>16773</v>
      </c>
      <c r="L138" s="82">
        <v>17291</v>
      </c>
      <c r="M138" s="82">
        <v>17568</v>
      </c>
      <c r="N138" s="82">
        <v>18031</v>
      </c>
      <c r="O138" s="82"/>
      <c r="P138" s="82">
        <v>18880</v>
      </c>
      <c r="Q138" s="82">
        <v>19011</v>
      </c>
      <c r="R138" s="82">
        <v>19230</v>
      </c>
      <c r="S138" s="82">
        <v>19786</v>
      </c>
      <c r="T138" s="82">
        <v>20084</v>
      </c>
      <c r="U138" s="82">
        <v>20581</v>
      </c>
    </row>
    <row r="139" spans="1:21" x14ac:dyDescent="0.25">
      <c r="A139" s="23" t="s">
        <v>1022</v>
      </c>
      <c r="B139" s="23" t="s">
        <v>164</v>
      </c>
      <c r="C139" s="28" t="s">
        <v>29</v>
      </c>
      <c r="D139" s="24" t="s">
        <v>4</v>
      </c>
      <c r="E139" s="25" t="s">
        <v>26</v>
      </c>
      <c r="F139" s="25">
        <v>628</v>
      </c>
      <c r="G139" s="25">
        <v>1010</v>
      </c>
      <c r="H139" s="26"/>
      <c r="I139" s="42">
        <v>18132</v>
      </c>
      <c r="J139" s="42">
        <v>18254</v>
      </c>
      <c r="K139" s="42">
        <v>18458</v>
      </c>
      <c r="L139" s="42">
        <v>18975</v>
      </c>
      <c r="M139" s="42">
        <v>19253</v>
      </c>
      <c r="N139" s="42">
        <v>19715</v>
      </c>
      <c r="O139" s="42"/>
      <c r="P139" s="42">
        <v>20817</v>
      </c>
      <c r="Q139" s="42">
        <v>20948</v>
      </c>
      <c r="R139" s="42">
        <v>21167</v>
      </c>
      <c r="S139" s="42">
        <v>21723</v>
      </c>
      <c r="T139" s="42">
        <v>22022</v>
      </c>
      <c r="U139" s="42">
        <v>22519</v>
      </c>
    </row>
    <row r="140" spans="1:21" x14ac:dyDescent="0.25">
      <c r="A140" s="70" t="s">
        <v>1023</v>
      </c>
      <c r="B140" s="70" t="s">
        <v>165</v>
      </c>
      <c r="C140" s="64" t="s">
        <v>29</v>
      </c>
      <c r="D140" s="60" t="s">
        <v>5</v>
      </c>
      <c r="E140" s="65" t="s">
        <v>26</v>
      </c>
      <c r="F140" s="65">
        <v>701</v>
      </c>
      <c r="G140" s="65">
        <v>1127</v>
      </c>
      <c r="H140" s="77"/>
      <c r="I140" s="82">
        <v>19860</v>
      </c>
      <c r="J140" s="82">
        <v>19982</v>
      </c>
      <c r="K140" s="82">
        <v>20186</v>
      </c>
      <c r="L140" s="82">
        <v>20703</v>
      </c>
      <c r="M140" s="82">
        <v>20980</v>
      </c>
      <c r="N140" s="82">
        <v>21443</v>
      </c>
      <c r="O140" s="82"/>
      <c r="P140" s="82">
        <v>22801</v>
      </c>
      <c r="Q140" s="82">
        <v>22932</v>
      </c>
      <c r="R140" s="82">
        <v>23151</v>
      </c>
      <c r="S140" s="82">
        <v>23707</v>
      </c>
      <c r="T140" s="82">
        <v>24006</v>
      </c>
      <c r="U140" s="82">
        <v>24503</v>
      </c>
    </row>
    <row r="141" spans="1:21" x14ac:dyDescent="0.25">
      <c r="A141" s="23" t="s">
        <v>1024</v>
      </c>
      <c r="B141" s="23" t="s">
        <v>166</v>
      </c>
      <c r="C141" s="28" t="s">
        <v>29</v>
      </c>
      <c r="D141" s="24" t="s">
        <v>6</v>
      </c>
      <c r="E141" s="25" t="s">
        <v>26</v>
      </c>
      <c r="F141" s="25">
        <v>771</v>
      </c>
      <c r="G141" s="25">
        <v>1240</v>
      </c>
      <c r="H141" s="26"/>
      <c r="I141" s="42">
        <v>21701</v>
      </c>
      <c r="J141" s="42">
        <v>21823</v>
      </c>
      <c r="K141" s="42">
        <v>22027</v>
      </c>
      <c r="L141" s="42">
        <v>22544</v>
      </c>
      <c r="M141" s="42">
        <v>22822</v>
      </c>
      <c r="N141" s="42">
        <v>23284</v>
      </c>
      <c r="O141" s="42"/>
      <c r="P141" s="42">
        <v>24907</v>
      </c>
      <c r="Q141" s="42">
        <v>25039</v>
      </c>
      <c r="R141" s="42">
        <v>25258</v>
      </c>
      <c r="S141" s="42">
        <v>25814</v>
      </c>
      <c r="T141" s="42">
        <v>26112</v>
      </c>
      <c r="U141" s="42">
        <v>26609</v>
      </c>
    </row>
    <row r="142" spans="1:21" x14ac:dyDescent="0.25">
      <c r="A142" s="70" t="s">
        <v>1025</v>
      </c>
      <c r="B142" s="70" t="s">
        <v>167</v>
      </c>
      <c r="C142" s="64" t="s">
        <v>29</v>
      </c>
      <c r="D142" s="60" t="s">
        <v>7</v>
      </c>
      <c r="E142" s="65" t="s">
        <v>26</v>
      </c>
      <c r="F142" s="65">
        <v>841</v>
      </c>
      <c r="G142" s="65">
        <v>1352</v>
      </c>
      <c r="H142" s="77"/>
      <c r="I142" s="82">
        <v>23388</v>
      </c>
      <c r="J142" s="82">
        <v>23510</v>
      </c>
      <c r="K142" s="82">
        <v>23713</v>
      </c>
      <c r="L142" s="82">
        <v>24231</v>
      </c>
      <c r="M142" s="82">
        <v>24508</v>
      </c>
      <c r="N142" s="82">
        <v>24971</v>
      </c>
      <c r="O142" s="82"/>
      <c r="P142" s="82">
        <v>26847</v>
      </c>
      <c r="Q142" s="82">
        <v>26978</v>
      </c>
      <c r="R142" s="82">
        <v>27197</v>
      </c>
      <c r="S142" s="82">
        <v>27753</v>
      </c>
      <c r="T142" s="82">
        <v>28052</v>
      </c>
      <c r="U142" s="82">
        <v>28549</v>
      </c>
    </row>
    <row r="143" spans="1:21" x14ac:dyDescent="0.25">
      <c r="A143" s="23" t="s">
        <v>1026</v>
      </c>
      <c r="B143" s="23" t="s">
        <v>168</v>
      </c>
      <c r="C143" s="28" t="s">
        <v>29</v>
      </c>
      <c r="D143" s="24" t="s">
        <v>8</v>
      </c>
      <c r="E143" s="25" t="s">
        <v>26</v>
      </c>
      <c r="F143" s="25">
        <v>911</v>
      </c>
      <c r="G143" s="25">
        <v>1465</v>
      </c>
      <c r="H143" s="26"/>
      <c r="I143" s="42">
        <v>25072</v>
      </c>
      <c r="J143" s="42">
        <v>25194</v>
      </c>
      <c r="K143" s="42">
        <v>25398</v>
      </c>
      <c r="L143" s="42">
        <v>25915</v>
      </c>
      <c r="M143" s="42">
        <v>26193</v>
      </c>
      <c r="N143" s="42">
        <v>26655</v>
      </c>
      <c r="O143" s="42"/>
      <c r="P143" s="42">
        <v>28784</v>
      </c>
      <c r="Q143" s="42">
        <v>28916</v>
      </c>
      <c r="R143" s="42">
        <v>29134</v>
      </c>
      <c r="S143" s="42">
        <v>29691</v>
      </c>
      <c r="T143" s="42">
        <v>29989</v>
      </c>
      <c r="U143" s="42">
        <v>30486</v>
      </c>
    </row>
    <row r="144" spans="1:21" x14ac:dyDescent="0.25">
      <c r="A144" s="70" t="s">
        <v>1027</v>
      </c>
      <c r="B144" s="70" t="s">
        <v>169</v>
      </c>
      <c r="C144" s="64" t="s">
        <v>29</v>
      </c>
      <c r="D144" s="60" t="s">
        <v>9</v>
      </c>
      <c r="E144" s="65" t="s">
        <v>26</v>
      </c>
      <c r="F144" s="65">
        <v>981</v>
      </c>
      <c r="G144" s="65">
        <v>1577</v>
      </c>
      <c r="H144" s="77"/>
      <c r="I144" s="82">
        <v>26800</v>
      </c>
      <c r="J144" s="82">
        <v>26922</v>
      </c>
      <c r="K144" s="82">
        <v>27126</v>
      </c>
      <c r="L144" s="82">
        <v>27643</v>
      </c>
      <c r="M144" s="82">
        <v>27920</v>
      </c>
      <c r="N144" s="82">
        <v>28383</v>
      </c>
      <c r="O144" s="82"/>
      <c r="P144" s="82">
        <v>30768</v>
      </c>
      <c r="Q144" s="82">
        <v>30899</v>
      </c>
      <c r="R144" s="82">
        <v>31118</v>
      </c>
      <c r="S144" s="82">
        <v>31675</v>
      </c>
      <c r="T144" s="82">
        <v>31973</v>
      </c>
      <c r="U144" s="82">
        <v>32470</v>
      </c>
    </row>
    <row r="145" spans="1:21" x14ac:dyDescent="0.25">
      <c r="A145" s="23" t="s">
        <v>1028</v>
      </c>
      <c r="B145" s="23" t="s">
        <v>170</v>
      </c>
      <c r="C145" s="28" t="s">
        <v>29</v>
      </c>
      <c r="D145" s="24" t="s">
        <v>10</v>
      </c>
      <c r="E145" s="25" t="s">
        <v>26</v>
      </c>
      <c r="F145" s="25">
        <v>1051</v>
      </c>
      <c r="G145" s="25">
        <v>1690</v>
      </c>
      <c r="H145" s="26"/>
      <c r="I145" s="42">
        <v>28484</v>
      </c>
      <c r="J145" s="42">
        <v>28606</v>
      </c>
      <c r="K145" s="42">
        <v>28810</v>
      </c>
      <c r="L145" s="42">
        <v>29327</v>
      </c>
      <c r="M145" s="42">
        <v>29605</v>
      </c>
      <c r="N145" s="42">
        <v>30067</v>
      </c>
      <c r="O145" s="42"/>
      <c r="P145" s="42">
        <v>32706</v>
      </c>
      <c r="Q145" s="42">
        <v>32837</v>
      </c>
      <c r="R145" s="42">
        <v>33056</v>
      </c>
      <c r="S145" s="42">
        <v>33612</v>
      </c>
      <c r="T145" s="42">
        <v>33910</v>
      </c>
      <c r="U145" s="42">
        <v>34407</v>
      </c>
    </row>
    <row r="146" spans="1:21" x14ac:dyDescent="0.25">
      <c r="A146" s="70" t="s">
        <v>1029</v>
      </c>
      <c r="B146" s="70" t="s">
        <v>171</v>
      </c>
      <c r="C146" s="64" t="s">
        <v>29</v>
      </c>
      <c r="D146" s="60" t="s">
        <v>11</v>
      </c>
      <c r="E146" s="65" t="s">
        <v>26</v>
      </c>
      <c r="F146" s="65">
        <v>1121</v>
      </c>
      <c r="G146" s="65">
        <v>1802</v>
      </c>
      <c r="H146" s="77"/>
      <c r="I146" s="82">
        <v>30365</v>
      </c>
      <c r="J146" s="82">
        <v>30487</v>
      </c>
      <c r="K146" s="82">
        <v>30691</v>
      </c>
      <c r="L146" s="82">
        <v>31208</v>
      </c>
      <c r="M146" s="82">
        <v>31486</v>
      </c>
      <c r="N146" s="82">
        <v>31948</v>
      </c>
      <c r="O146" s="82"/>
      <c r="P146" s="82">
        <v>34854</v>
      </c>
      <c r="Q146" s="82">
        <v>34986</v>
      </c>
      <c r="R146" s="82">
        <v>35205</v>
      </c>
      <c r="S146" s="82">
        <v>35761</v>
      </c>
      <c r="T146" s="82">
        <v>36059</v>
      </c>
      <c r="U146" s="82">
        <v>36556</v>
      </c>
    </row>
    <row r="147" spans="1:21" x14ac:dyDescent="0.25">
      <c r="A147" s="23" t="s">
        <v>1030</v>
      </c>
      <c r="B147" s="23" t="s">
        <v>172</v>
      </c>
      <c r="C147" s="28" t="s">
        <v>29</v>
      </c>
      <c r="D147" s="24" t="s">
        <v>12</v>
      </c>
      <c r="E147" s="25" t="s">
        <v>26</v>
      </c>
      <c r="F147" s="25">
        <v>1191</v>
      </c>
      <c r="G147" s="25">
        <v>1915</v>
      </c>
      <c r="H147" s="26"/>
      <c r="I147" s="42">
        <v>32093</v>
      </c>
      <c r="J147" s="42">
        <v>32215</v>
      </c>
      <c r="K147" s="42">
        <v>32419</v>
      </c>
      <c r="L147" s="42">
        <v>32936</v>
      </c>
      <c r="M147" s="42">
        <v>33213</v>
      </c>
      <c r="N147" s="42">
        <v>33676</v>
      </c>
      <c r="O147" s="42"/>
      <c r="P147" s="42">
        <v>36838</v>
      </c>
      <c r="Q147" s="42">
        <v>36970</v>
      </c>
      <c r="R147" s="42">
        <v>37189</v>
      </c>
      <c r="S147" s="42">
        <v>37745</v>
      </c>
      <c r="T147" s="42">
        <v>38043</v>
      </c>
      <c r="U147" s="42">
        <v>38540</v>
      </c>
    </row>
    <row r="148" spans="1:21" x14ac:dyDescent="0.25">
      <c r="A148" s="70" t="s">
        <v>1031</v>
      </c>
      <c r="B148" s="70" t="s">
        <v>173</v>
      </c>
      <c r="C148" s="64" t="s">
        <v>29</v>
      </c>
      <c r="D148" s="60" t="s">
        <v>13</v>
      </c>
      <c r="E148" s="65" t="s">
        <v>26</v>
      </c>
      <c r="F148" s="65">
        <v>1261</v>
      </c>
      <c r="G148" s="65">
        <v>2027</v>
      </c>
      <c r="H148" s="77"/>
      <c r="I148" s="82">
        <v>34065</v>
      </c>
      <c r="J148" s="82">
        <v>34249</v>
      </c>
      <c r="K148" s="82">
        <v>34554</v>
      </c>
      <c r="L148" s="82">
        <v>35330</v>
      </c>
      <c r="M148" s="82">
        <v>35746</v>
      </c>
      <c r="N148" s="82">
        <v>36440</v>
      </c>
      <c r="O148" s="82"/>
      <c r="P148" s="82">
        <v>39086</v>
      </c>
      <c r="Q148" s="82">
        <v>39283</v>
      </c>
      <c r="R148" s="82">
        <v>39611</v>
      </c>
      <c r="S148" s="82">
        <v>40445</v>
      </c>
      <c r="T148" s="82">
        <v>40893</v>
      </c>
      <c r="U148" s="82">
        <v>41638</v>
      </c>
    </row>
    <row r="149" spans="1:21" x14ac:dyDescent="0.25">
      <c r="A149" s="23" t="s">
        <v>1032</v>
      </c>
      <c r="B149" s="23" t="s">
        <v>174</v>
      </c>
      <c r="C149" s="28" t="s">
        <v>29</v>
      </c>
      <c r="D149" s="24" t="s">
        <v>14</v>
      </c>
      <c r="E149" s="25" t="s">
        <v>26</v>
      </c>
      <c r="F149" s="25">
        <v>1331</v>
      </c>
      <c r="G149" s="25">
        <v>2140</v>
      </c>
      <c r="H149" s="26"/>
      <c r="I149" s="42">
        <v>35750</v>
      </c>
      <c r="J149" s="42">
        <v>35933</v>
      </c>
      <c r="K149" s="42">
        <v>36239</v>
      </c>
      <c r="L149" s="42">
        <v>37015</v>
      </c>
      <c r="M149" s="42">
        <v>37431</v>
      </c>
      <c r="N149" s="42">
        <v>38124</v>
      </c>
      <c r="O149" s="42"/>
      <c r="P149" s="42">
        <v>41023</v>
      </c>
      <c r="Q149" s="42">
        <v>41220</v>
      </c>
      <c r="R149" s="42">
        <v>41548</v>
      </c>
      <c r="S149" s="42">
        <v>42383</v>
      </c>
      <c r="T149" s="42">
        <v>42830</v>
      </c>
      <c r="U149" s="42">
        <v>43576</v>
      </c>
    </row>
    <row r="150" spans="1:21" x14ac:dyDescent="0.25">
      <c r="A150" s="70" t="s">
        <v>1033</v>
      </c>
      <c r="B150" s="70" t="s">
        <v>175</v>
      </c>
      <c r="C150" s="64" t="s">
        <v>29</v>
      </c>
      <c r="D150" s="60" t="s">
        <v>15</v>
      </c>
      <c r="E150" s="65" t="s">
        <v>26</v>
      </c>
      <c r="F150" s="65">
        <v>1401</v>
      </c>
      <c r="G150" s="65">
        <v>2252</v>
      </c>
      <c r="H150" s="77"/>
      <c r="I150" s="82">
        <v>37461</v>
      </c>
      <c r="J150" s="82">
        <v>37645</v>
      </c>
      <c r="K150" s="82">
        <v>37950</v>
      </c>
      <c r="L150" s="82">
        <v>38726</v>
      </c>
      <c r="M150" s="82">
        <v>39142</v>
      </c>
      <c r="N150" s="82">
        <v>39836</v>
      </c>
      <c r="O150" s="82"/>
      <c r="P150" s="82">
        <v>42989</v>
      </c>
      <c r="Q150" s="82">
        <v>43186</v>
      </c>
      <c r="R150" s="82">
        <v>43515</v>
      </c>
      <c r="S150" s="82">
        <v>44349</v>
      </c>
      <c r="T150" s="82">
        <v>44796</v>
      </c>
      <c r="U150" s="82">
        <v>45542</v>
      </c>
    </row>
    <row r="151" spans="1:21" x14ac:dyDescent="0.25">
      <c r="A151" s="23" t="s">
        <v>1034</v>
      </c>
      <c r="B151" s="23" t="s">
        <v>176</v>
      </c>
      <c r="C151" s="28" t="s">
        <v>29</v>
      </c>
      <c r="D151" s="24" t="s">
        <v>16</v>
      </c>
      <c r="E151" s="25" t="s">
        <v>26</v>
      </c>
      <c r="F151" s="25">
        <v>1471</v>
      </c>
      <c r="G151" s="25">
        <v>2365</v>
      </c>
      <c r="H151" s="26"/>
      <c r="I151" s="42">
        <v>39421</v>
      </c>
      <c r="J151" s="42">
        <v>39604</v>
      </c>
      <c r="K151" s="42">
        <v>39909</v>
      </c>
      <c r="L151" s="42">
        <v>40686</v>
      </c>
      <c r="M151" s="42">
        <v>41102</v>
      </c>
      <c r="N151" s="42">
        <v>41795</v>
      </c>
      <c r="O151" s="42"/>
      <c r="P151" s="42">
        <v>45223</v>
      </c>
      <c r="Q151" s="42">
        <v>45420</v>
      </c>
      <c r="R151" s="42">
        <v>45748</v>
      </c>
      <c r="S151" s="42">
        <v>46583</v>
      </c>
      <c r="T151" s="42">
        <v>47030</v>
      </c>
      <c r="U151" s="42">
        <v>47776</v>
      </c>
    </row>
    <row r="152" spans="1:21" x14ac:dyDescent="0.25">
      <c r="A152" s="70" t="s">
        <v>1035</v>
      </c>
      <c r="B152" s="70" t="s">
        <v>177</v>
      </c>
      <c r="C152" s="64" t="s">
        <v>29</v>
      </c>
      <c r="D152" s="60" t="s">
        <v>17</v>
      </c>
      <c r="E152" s="65" t="s">
        <v>26</v>
      </c>
      <c r="F152" s="65">
        <v>1541</v>
      </c>
      <c r="G152" s="65">
        <v>2477</v>
      </c>
      <c r="H152" s="77"/>
      <c r="I152" s="82">
        <v>41105</v>
      </c>
      <c r="J152" s="82">
        <v>41289</v>
      </c>
      <c r="K152" s="82">
        <v>41594</v>
      </c>
      <c r="L152" s="82">
        <v>42370</v>
      </c>
      <c r="M152" s="82">
        <v>42786</v>
      </c>
      <c r="N152" s="82">
        <v>43480</v>
      </c>
      <c r="O152" s="82"/>
      <c r="P152" s="82">
        <v>47160</v>
      </c>
      <c r="Q152" s="82">
        <v>47357</v>
      </c>
      <c r="R152" s="82">
        <v>47686</v>
      </c>
      <c r="S152" s="82">
        <v>48520</v>
      </c>
      <c r="T152" s="82">
        <v>48967</v>
      </c>
      <c r="U152" s="82">
        <v>49713</v>
      </c>
    </row>
    <row r="153" spans="1:21" x14ac:dyDescent="0.25">
      <c r="A153" s="23" t="s">
        <v>1036</v>
      </c>
      <c r="B153" s="23" t="s">
        <v>178</v>
      </c>
      <c r="C153" s="28" t="s">
        <v>29</v>
      </c>
      <c r="D153" s="24" t="s">
        <v>18</v>
      </c>
      <c r="E153" s="25" t="s">
        <v>26</v>
      </c>
      <c r="F153" s="25">
        <v>1611</v>
      </c>
      <c r="G153" s="25">
        <v>2590</v>
      </c>
      <c r="H153" s="26"/>
      <c r="I153" s="42">
        <v>42790</v>
      </c>
      <c r="J153" s="42">
        <v>42973</v>
      </c>
      <c r="K153" s="42">
        <v>43278</v>
      </c>
      <c r="L153" s="42">
        <v>44055</v>
      </c>
      <c r="M153" s="42">
        <v>44471</v>
      </c>
      <c r="N153" s="42">
        <v>45164</v>
      </c>
      <c r="O153" s="42"/>
      <c r="P153" s="42">
        <v>49098</v>
      </c>
      <c r="Q153" s="42">
        <v>49295</v>
      </c>
      <c r="R153" s="42">
        <v>49623</v>
      </c>
      <c r="S153" s="42">
        <v>50457</v>
      </c>
      <c r="T153" s="42">
        <v>50905</v>
      </c>
      <c r="U153" s="42">
        <v>51651</v>
      </c>
    </row>
    <row r="154" spans="1:21" ht="15.75" thickBot="1" x14ac:dyDescent="0.3">
      <c r="A154" s="71" t="s">
        <v>1037</v>
      </c>
      <c r="B154" s="71" t="s">
        <v>179</v>
      </c>
      <c r="C154" s="66" t="s">
        <v>29</v>
      </c>
      <c r="D154" s="67" t="s">
        <v>19</v>
      </c>
      <c r="E154" s="68" t="s">
        <v>26</v>
      </c>
      <c r="F154" s="68">
        <v>1681</v>
      </c>
      <c r="G154" s="68">
        <v>2702</v>
      </c>
      <c r="H154" s="78"/>
      <c r="I154" s="84">
        <v>44519</v>
      </c>
      <c r="J154" s="84">
        <v>44703</v>
      </c>
      <c r="K154" s="84">
        <v>45008</v>
      </c>
      <c r="L154" s="84">
        <v>45784</v>
      </c>
      <c r="M154" s="84">
        <v>46200</v>
      </c>
      <c r="N154" s="84">
        <v>46894</v>
      </c>
      <c r="O154" s="84"/>
      <c r="P154" s="84">
        <v>51084</v>
      </c>
      <c r="Q154" s="84">
        <v>51281</v>
      </c>
      <c r="R154" s="84">
        <v>51609</v>
      </c>
      <c r="S154" s="84">
        <v>52443</v>
      </c>
      <c r="T154" s="84">
        <v>52891</v>
      </c>
      <c r="U154" s="84">
        <v>53637</v>
      </c>
    </row>
    <row r="155" spans="1:21" x14ac:dyDescent="0.25">
      <c r="A155" s="69" t="s">
        <v>1038</v>
      </c>
      <c r="B155" s="69" t="s">
        <v>180</v>
      </c>
      <c r="C155" s="61" t="s">
        <v>29</v>
      </c>
      <c r="D155" s="62" t="s">
        <v>25</v>
      </c>
      <c r="E155" s="63" t="s">
        <v>20</v>
      </c>
      <c r="F155" s="63">
        <v>384</v>
      </c>
      <c r="G155" s="63">
        <v>618</v>
      </c>
      <c r="H155" s="75"/>
      <c r="I155" s="76">
        <v>12839</v>
      </c>
      <c r="J155" s="76">
        <v>12989</v>
      </c>
      <c r="K155" s="76">
        <v>13239</v>
      </c>
      <c r="L155" s="76">
        <v>13855</v>
      </c>
      <c r="M155" s="76">
        <v>14188</v>
      </c>
      <c r="N155" s="76">
        <v>14744</v>
      </c>
      <c r="O155" s="76"/>
      <c r="P155" s="76">
        <v>14592</v>
      </c>
      <c r="Q155" s="76">
        <v>14753</v>
      </c>
      <c r="R155" s="76">
        <v>15023</v>
      </c>
      <c r="S155" s="76">
        <v>15684</v>
      </c>
      <c r="T155" s="76">
        <v>16043</v>
      </c>
      <c r="U155" s="76">
        <v>16640</v>
      </c>
    </row>
    <row r="156" spans="1:21" x14ac:dyDescent="0.25">
      <c r="A156" s="23" t="s">
        <v>1039</v>
      </c>
      <c r="B156" s="23" t="s">
        <v>181</v>
      </c>
      <c r="C156" s="28" t="s">
        <v>29</v>
      </c>
      <c r="D156" s="24" t="s">
        <v>27</v>
      </c>
      <c r="E156" s="25" t="s">
        <v>20</v>
      </c>
      <c r="F156" s="25">
        <v>485</v>
      </c>
      <c r="G156" s="25">
        <v>780</v>
      </c>
      <c r="H156" s="26"/>
      <c r="I156" s="42">
        <v>15410</v>
      </c>
      <c r="J156" s="42">
        <v>15560</v>
      </c>
      <c r="K156" s="42">
        <v>15810</v>
      </c>
      <c r="L156" s="42">
        <v>16426</v>
      </c>
      <c r="M156" s="42">
        <v>16759</v>
      </c>
      <c r="N156" s="42">
        <v>17315</v>
      </c>
      <c r="O156" s="42"/>
      <c r="P156" s="42">
        <v>17498</v>
      </c>
      <c r="Q156" s="42">
        <v>17659</v>
      </c>
      <c r="R156" s="42">
        <v>17928</v>
      </c>
      <c r="S156" s="42">
        <v>18590</v>
      </c>
      <c r="T156" s="42">
        <v>18948</v>
      </c>
      <c r="U156" s="42">
        <v>19546</v>
      </c>
    </row>
    <row r="157" spans="1:21" x14ac:dyDescent="0.25">
      <c r="A157" s="70" t="s">
        <v>1040</v>
      </c>
      <c r="B157" s="70" t="s">
        <v>182</v>
      </c>
      <c r="C157" s="64" t="s">
        <v>29</v>
      </c>
      <c r="D157" s="60" t="s">
        <v>1</v>
      </c>
      <c r="E157" s="65" t="s">
        <v>20</v>
      </c>
      <c r="F157" s="65">
        <v>586</v>
      </c>
      <c r="G157" s="65">
        <v>942</v>
      </c>
      <c r="H157" s="77"/>
      <c r="I157" s="82">
        <v>18107</v>
      </c>
      <c r="J157" s="82">
        <v>18258</v>
      </c>
      <c r="K157" s="82">
        <v>18508</v>
      </c>
      <c r="L157" s="82">
        <v>19123</v>
      </c>
      <c r="M157" s="82">
        <v>19457</v>
      </c>
      <c r="N157" s="82">
        <v>20013</v>
      </c>
      <c r="O157" s="82"/>
      <c r="P157" s="82">
        <v>20539</v>
      </c>
      <c r="Q157" s="82">
        <v>20701</v>
      </c>
      <c r="R157" s="82">
        <v>20970</v>
      </c>
      <c r="S157" s="82">
        <v>21631</v>
      </c>
      <c r="T157" s="82">
        <v>21990</v>
      </c>
      <c r="U157" s="82">
        <v>22587</v>
      </c>
    </row>
    <row r="158" spans="1:21" x14ac:dyDescent="0.25">
      <c r="A158" s="23" t="s">
        <v>1041</v>
      </c>
      <c r="B158" s="23" t="s">
        <v>183</v>
      </c>
      <c r="C158" s="28" t="s">
        <v>29</v>
      </c>
      <c r="D158" s="24" t="s">
        <v>2</v>
      </c>
      <c r="E158" s="25" t="s">
        <v>20</v>
      </c>
      <c r="F158" s="25">
        <v>687</v>
      </c>
      <c r="G158" s="25">
        <v>1105</v>
      </c>
      <c r="H158" s="26"/>
      <c r="I158" s="42">
        <v>20759</v>
      </c>
      <c r="J158" s="42">
        <v>20910</v>
      </c>
      <c r="K158" s="42">
        <v>21160</v>
      </c>
      <c r="L158" s="42">
        <v>21775</v>
      </c>
      <c r="M158" s="42">
        <v>22109</v>
      </c>
      <c r="N158" s="42">
        <v>22665</v>
      </c>
      <c r="O158" s="42"/>
      <c r="P158" s="42">
        <v>23531</v>
      </c>
      <c r="Q158" s="42">
        <v>23693</v>
      </c>
      <c r="R158" s="42">
        <v>23962</v>
      </c>
      <c r="S158" s="42">
        <v>24624</v>
      </c>
      <c r="T158" s="42">
        <v>24982</v>
      </c>
      <c r="U158" s="42">
        <v>25580</v>
      </c>
    </row>
    <row r="159" spans="1:21" x14ac:dyDescent="0.25">
      <c r="A159" s="70" t="s">
        <v>1042</v>
      </c>
      <c r="B159" s="70" t="s">
        <v>184</v>
      </c>
      <c r="C159" s="64" t="s">
        <v>29</v>
      </c>
      <c r="D159" s="60" t="s">
        <v>3</v>
      </c>
      <c r="E159" s="65" t="s">
        <v>20</v>
      </c>
      <c r="F159" s="65">
        <v>788</v>
      </c>
      <c r="G159" s="65">
        <v>1267</v>
      </c>
      <c r="H159" s="77"/>
      <c r="I159" s="82">
        <v>23333</v>
      </c>
      <c r="J159" s="82">
        <v>23483</v>
      </c>
      <c r="K159" s="82">
        <v>23733</v>
      </c>
      <c r="L159" s="82">
        <v>24349</v>
      </c>
      <c r="M159" s="82">
        <v>24682</v>
      </c>
      <c r="N159" s="82">
        <v>25238</v>
      </c>
      <c r="O159" s="82"/>
      <c r="P159" s="82">
        <v>26439</v>
      </c>
      <c r="Q159" s="82">
        <v>26601</v>
      </c>
      <c r="R159" s="82">
        <v>26870</v>
      </c>
      <c r="S159" s="82">
        <v>27532</v>
      </c>
      <c r="T159" s="82">
        <v>27890</v>
      </c>
      <c r="U159" s="82">
        <v>28488</v>
      </c>
    </row>
    <row r="160" spans="1:21" x14ac:dyDescent="0.25">
      <c r="A160" s="23" t="s">
        <v>1043</v>
      </c>
      <c r="B160" s="23" t="s">
        <v>185</v>
      </c>
      <c r="C160" s="28" t="s">
        <v>29</v>
      </c>
      <c r="D160" s="24" t="s">
        <v>4</v>
      </c>
      <c r="E160" s="25" t="s">
        <v>20</v>
      </c>
      <c r="F160" s="25">
        <v>889</v>
      </c>
      <c r="G160" s="25">
        <v>1429</v>
      </c>
      <c r="H160" s="26"/>
      <c r="I160" s="42">
        <v>25904</v>
      </c>
      <c r="J160" s="42">
        <v>26054</v>
      </c>
      <c r="K160" s="42">
        <v>26305</v>
      </c>
      <c r="L160" s="42">
        <v>26920</v>
      </c>
      <c r="M160" s="42">
        <v>27254</v>
      </c>
      <c r="N160" s="42">
        <v>27809</v>
      </c>
      <c r="O160" s="42"/>
      <c r="P160" s="42">
        <v>29345</v>
      </c>
      <c r="Q160" s="42">
        <v>29506</v>
      </c>
      <c r="R160" s="42">
        <v>29775</v>
      </c>
      <c r="S160" s="42">
        <v>30437</v>
      </c>
      <c r="T160" s="42">
        <v>30796</v>
      </c>
      <c r="U160" s="42">
        <v>31393</v>
      </c>
    </row>
    <row r="161" spans="1:21" x14ac:dyDescent="0.25">
      <c r="A161" s="70" t="s">
        <v>1044</v>
      </c>
      <c r="B161" s="70" t="s">
        <v>186</v>
      </c>
      <c r="C161" s="64" t="s">
        <v>29</v>
      </c>
      <c r="D161" s="60" t="s">
        <v>5</v>
      </c>
      <c r="E161" s="65" t="s">
        <v>20</v>
      </c>
      <c r="F161" s="65">
        <v>990</v>
      </c>
      <c r="G161" s="65">
        <v>1592</v>
      </c>
      <c r="H161" s="77"/>
      <c r="I161" s="82">
        <v>28556</v>
      </c>
      <c r="J161" s="82">
        <v>28706</v>
      </c>
      <c r="K161" s="82">
        <v>28957</v>
      </c>
      <c r="L161" s="82">
        <v>29572</v>
      </c>
      <c r="M161" s="82">
        <v>29906</v>
      </c>
      <c r="N161" s="82">
        <v>30461</v>
      </c>
      <c r="O161" s="82"/>
      <c r="P161" s="82">
        <v>32337</v>
      </c>
      <c r="Q161" s="82">
        <v>32499</v>
      </c>
      <c r="R161" s="82">
        <v>32768</v>
      </c>
      <c r="S161" s="82">
        <v>33429</v>
      </c>
      <c r="T161" s="82">
        <v>33788</v>
      </c>
      <c r="U161" s="82">
        <v>34385</v>
      </c>
    </row>
    <row r="162" spans="1:21" x14ac:dyDescent="0.25">
      <c r="A162" s="23" t="s">
        <v>1045</v>
      </c>
      <c r="B162" s="23" t="s">
        <v>187</v>
      </c>
      <c r="C162" s="28" t="s">
        <v>29</v>
      </c>
      <c r="D162" s="24" t="s">
        <v>6</v>
      </c>
      <c r="E162" s="25" t="s">
        <v>20</v>
      </c>
      <c r="F162" s="25">
        <v>1093</v>
      </c>
      <c r="G162" s="25">
        <v>1757</v>
      </c>
      <c r="H162" s="26"/>
      <c r="I162" s="42">
        <v>31305</v>
      </c>
      <c r="J162" s="42">
        <v>31455</v>
      </c>
      <c r="K162" s="42">
        <v>31705</v>
      </c>
      <c r="L162" s="42">
        <v>32321</v>
      </c>
      <c r="M162" s="42">
        <v>32654</v>
      </c>
      <c r="N162" s="42">
        <v>33210</v>
      </c>
      <c r="O162" s="42"/>
      <c r="P162" s="42">
        <v>35434</v>
      </c>
      <c r="Q162" s="42">
        <v>35595</v>
      </c>
      <c r="R162" s="42">
        <v>35864</v>
      </c>
      <c r="S162" s="42">
        <v>36526</v>
      </c>
      <c r="T162" s="42">
        <v>36885</v>
      </c>
      <c r="U162" s="42">
        <v>37482</v>
      </c>
    </row>
    <row r="163" spans="1:21" x14ac:dyDescent="0.25">
      <c r="A163" s="70" t="s">
        <v>1046</v>
      </c>
      <c r="B163" s="70" t="s">
        <v>188</v>
      </c>
      <c r="C163" s="64" t="s">
        <v>29</v>
      </c>
      <c r="D163" s="60" t="s">
        <v>7</v>
      </c>
      <c r="E163" s="65" t="s">
        <v>20</v>
      </c>
      <c r="F163" s="65">
        <v>1196</v>
      </c>
      <c r="G163" s="65">
        <v>1923</v>
      </c>
      <c r="H163" s="77"/>
      <c r="I163" s="82">
        <v>33878</v>
      </c>
      <c r="J163" s="82">
        <v>34028</v>
      </c>
      <c r="K163" s="82">
        <v>34279</v>
      </c>
      <c r="L163" s="82">
        <v>34894</v>
      </c>
      <c r="M163" s="82">
        <v>35228</v>
      </c>
      <c r="N163" s="82">
        <v>35783</v>
      </c>
      <c r="O163" s="82"/>
      <c r="P163" s="82">
        <v>38342</v>
      </c>
      <c r="Q163" s="82">
        <v>38503</v>
      </c>
      <c r="R163" s="82">
        <v>38772</v>
      </c>
      <c r="S163" s="82">
        <v>39434</v>
      </c>
      <c r="T163" s="82">
        <v>39793</v>
      </c>
      <c r="U163" s="82">
        <v>40390</v>
      </c>
    </row>
    <row r="164" spans="1:21" x14ac:dyDescent="0.25">
      <c r="A164" s="23" t="s">
        <v>1047</v>
      </c>
      <c r="B164" s="23" t="s">
        <v>189</v>
      </c>
      <c r="C164" s="28" t="s">
        <v>29</v>
      </c>
      <c r="D164" s="24" t="s">
        <v>8</v>
      </c>
      <c r="E164" s="25" t="s">
        <v>20</v>
      </c>
      <c r="F164" s="25">
        <v>1299</v>
      </c>
      <c r="G164" s="25">
        <v>2088</v>
      </c>
      <c r="H164" s="26"/>
      <c r="I164" s="42">
        <v>36449</v>
      </c>
      <c r="J164" s="42">
        <v>36600</v>
      </c>
      <c r="K164" s="42">
        <v>36850</v>
      </c>
      <c r="L164" s="42">
        <v>37465</v>
      </c>
      <c r="M164" s="42">
        <v>37799</v>
      </c>
      <c r="N164" s="42">
        <v>38355</v>
      </c>
      <c r="O164" s="42"/>
      <c r="P164" s="42">
        <v>41247</v>
      </c>
      <c r="Q164" s="42">
        <v>41409</v>
      </c>
      <c r="R164" s="42">
        <v>41678</v>
      </c>
      <c r="S164" s="42">
        <v>42340</v>
      </c>
      <c r="T164" s="42">
        <v>42698</v>
      </c>
      <c r="U164" s="42">
        <v>43296</v>
      </c>
    </row>
    <row r="165" spans="1:21" x14ac:dyDescent="0.25">
      <c r="A165" s="70" t="s">
        <v>1048</v>
      </c>
      <c r="B165" s="70" t="s">
        <v>190</v>
      </c>
      <c r="C165" s="64" t="s">
        <v>29</v>
      </c>
      <c r="D165" s="60" t="s">
        <v>9</v>
      </c>
      <c r="E165" s="65" t="s">
        <v>20</v>
      </c>
      <c r="F165" s="65">
        <v>1402</v>
      </c>
      <c r="G165" s="65">
        <v>2254</v>
      </c>
      <c r="H165" s="77"/>
      <c r="I165" s="82">
        <v>39101</v>
      </c>
      <c r="J165" s="82">
        <v>39252</v>
      </c>
      <c r="K165" s="82">
        <v>39502</v>
      </c>
      <c r="L165" s="82">
        <v>40117</v>
      </c>
      <c r="M165" s="82">
        <v>40451</v>
      </c>
      <c r="N165" s="82">
        <v>41007</v>
      </c>
      <c r="O165" s="82"/>
      <c r="P165" s="82">
        <v>44240</v>
      </c>
      <c r="Q165" s="82">
        <v>44401</v>
      </c>
      <c r="R165" s="82">
        <v>44670</v>
      </c>
      <c r="S165" s="82">
        <v>45332</v>
      </c>
      <c r="T165" s="82">
        <v>45690</v>
      </c>
      <c r="U165" s="82">
        <v>46288</v>
      </c>
    </row>
    <row r="166" spans="1:21" x14ac:dyDescent="0.25">
      <c r="A166" s="23" t="s">
        <v>1049</v>
      </c>
      <c r="B166" s="23" t="s">
        <v>191</v>
      </c>
      <c r="C166" s="28" t="s">
        <v>29</v>
      </c>
      <c r="D166" s="24" t="s">
        <v>10</v>
      </c>
      <c r="E166" s="25" t="s">
        <v>20</v>
      </c>
      <c r="F166" s="25">
        <v>1505</v>
      </c>
      <c r="G166" s="25">
        <v>2419</v>
      </c>
      <c r="H166" s="26"/>
      <c r="I166" s="42">
        <v>41673</v>
      </c>
      <c r="J166" s="42">
        <v>41823</v>
      </c>
      <c r="K166" s="42">
        <v>42073</v>
      </c>
      <c r="L166" s="42">
        <v>42689</v>
      </c>
      <c r="M166" s="42">
        <v>43022</v>
      </c>
      <c r="N166" s="42">
        <v>43578</v>
      </c>
      <c r="O166" s="42"/>
      <c r="P166" s="42">
        <v>47145</v>
      </c>
      <c r="Q166" s="42">
        <v>47307</v>
      </c>
      <c r="R166" s="42">
        <v>47576</v>
      </c>
      <c r="S166" s="42">
        <v>48237</v>
      </c>
      <c r="T166" s="42">
        <v>48596</v>
      </c>
      <c r="U166" s="42">
        <v>49193</v>
      </c>
    </row>
    <row r="167" spans="1:21" x14ac:dyDescent="0.25">
      <c r="A167" s="70" t="s">
        <v>1050</v>
      </c>
      <c r="B167" s="70" t="s">
        <v>192</v>
      </c>
      <c r="C167" s="64" t="s">
        <v>29</v>
      </c>
      <c r="D167" s="60" t="s">
        <v>11</v>
      </c>
      <c r="E167" s="65" t="s">
        <v>20</v>
      </c>
      <c r="F167" s="65">
        <v>1608</v>
      </c>
      <c r="G167" s="65">
        <v>2585</v>
      </c>
      <c r="H167" s="77"/>
      <c r="I167" s="82">
        <v>44474</v>
      </c>
      <c r="J167" s="82">
        <v>44625</v>
      </c>
      <c r="K167" s="82">
        <v>44875</v>
      </c>
      <c r="L167" s="82">
        <v>45490</v>
      </c>
      <c r="M167" s="82">
        <v>45824</v>
      </c>
      <c r="N167" s="82">
        <v>46380</v>
      </c>
      <c r="O167" s="82"/>
      <c r="P167" s="82">
        <v>50299</v>
      </c>
      <c r="Q167" s="82">
        <v>50461</v>
      </c>
      <c r="R167" s="82">
        <v>50730</v>
      </c>
      <c r="S167" s="82">
        <v>51392</v>
      </c>
      <c r="T167" s="82">
        <v>51750</v>
      </c>
      <c r="U167" s="82">
        <v>52347</v>
      </c>
    </row>
    <row r="168" spans="1:21" x14ac:dyDescent="0.25">
      <c r="A168" s="23" t="s">
        <v>1051</v>
      </c>
      <c r="B168" s="23" t="s">
        <v>193</v>
      </c>
      <c r="C168" s="28" t="s">
        <v>29</v>
      </c>
      <c r="D168" s="24" t="s">
        <v>12</v>
      </c>
      <c r="E168" s="25" t="s">
        <v>20</v>
      </c>
      <c r="F168" s="25">
        <v>1711</v>
      </c>
      <c r="G168" s="25">
        <v>2750</v>
      </c>
      <c r="H168" s="26"/>
      <c r="I168" s="42">
        <v>47126</v>
      </c>
      <c r="J168" s="42">
        <v>47277</v>
      </c>
      <c r="K168" s="42">
        <v>47527</v>
      </c>
      <c r="L168" s="42">
        <v>48142</v>
      </c>
      <c r="M168" s="42">
        <v>48476</v>
      </c>
      <c r="N168" s="42">
        <v>49032</v>
      </c>
      <c r="O168" s="42"/>
      <c r="P168" s="42">
        <v>53292</v>
      </c>
      <c r="Q168" s="42">
        <v>53453</v>
      </c>
      <c r="R168" s="42">
        <v>53722</v>
      </c>
      <c r="S168" s="42">
        <v>54384</v>
      </c>
      <c r="T168" s="42">
        <v>54742</v>
      </c>
      <c r="U168" s="42">
        <v>55340</v>
      </c>
    </row>
    <row r="169" spans="1:21" x14ac:dyDescent="0.25">
      <c r="A169" s="70" t="s">
        <v>1052</v>
      </c>
      <c r="B169" s="70" t="s">
        <v>194</v>
      </c>
      <c r="C169" s="64" t="s">
        <v>29</v>
      </c>
      <c r="D169" s="60" t="s">
        <v>13</v>
      </c>
      <c r="E169" s="65" t="s">
        <v>20</v>
      </c>
      <c r="F169" s="65">
        <v>1814</v>
      </c>
      <c r="G169" s="65">
        <v>2916</v>
      </c>
      <c r="H169" s="77"/>
      <c r="I169" s="82">
        <v>50047</v>
      </c>
      <c r="J169" s="82">
        <v>50272</v>
      </c>
      <c r="K169" s="82">
        <v>50648</v>
      </c>
      <c r="L169" s="82">
        <v>51571</v>
      </c>
      <c r="M169" s="82">
        <v>52071</v>
      </c>
      <c r="N169" s="82">
        <v>52905</v>
      </c>
      <c r="O169" s="82"/>
      <c r="P169" s="82">
        <v>56573</v>
      </c>
      <c r="Q169" s="82">
        <v>56815</v>
      </c>
      <c r="R169" s="82">
        <v>57219</v>
      </c>
      <c r="S169" s="82">
        <v>58211</v>
      </c>
      <c r="T169" s="82">
        <v>58749</v>
      </c>
      <c r="U169" s="82">
        <v>59645</v>
      </c>
    </row>
    <row r="170" spans="1:21" x14ac:dyDescent="0.25">
      <c r="A170" s="23" t="s">
        <v>1053</v>
      </c>
      <c r="B170" s="23" t="s">
        <v>195</v>
      </c>
      <c r="C170" s="28" t="s">
        <v>29</v>
      </c>
      <c r="D170" s="24" t="s">
        <v>14</v>
      </c>
      <c r="E170" s="25" t="s">
        <v>20</v>
      </c>
      <c r="F170" s="25">
        <v>1917</v>
      </c>
      <c r="G170" s="25">
        <v>3081</v>
      </c>
      <c r="H170" s="26"/>
      <c r="I170" s="42">
        <v>52618</v>
      </c>
      <c r="J170" s="42">
        <v>52843</v>
      </c>
      <c r="K170" s="42">
        <v>53219</v>
      </c>
      <c r="L170" s="42">
        <v>54142</v>
      </c>
      <c r="M170" s="42">
        <v>54642</v>
      </c>
      <c r="N170" s="42">
        <v>55476</v>
      </c>
      <c r="O170" s="42"/>
      <c r="P170" s="42">
        <v>59478</v>
      </c>
      <c r="Q170" s="42">
        <v>59721</v>
      </c>
      <c r="R170" s="42">
        <v>60124</v>
      </c>
      <c r="S170" s="42">
        <v>61117</v>
      </c>
      <c r="T170" s="42">
        <v>61654</v>
      </c>
      <c r="U170" s="42">
        <v>62551</v>
      </c>
    </row>
    <row r="171" spans="1:21" x14ac:dyDescent="0.25">
      <c r="A171" s="70" t="s">
        <v>1054</v>
      </c>
      <c r="B171" s="70" t="s">
        <v>196</v>
      </c>
      <c r="C171" s="64" t="s">
        <v>29</v>
      </c>
      <c r="D171" s="60" t="s">
        <v>15</v>
      </c>
      <c r="E171" s="65" t="s">
        <v>20</v>
      </c>
      <c r="F171" s="65">
        <v>2020</v>
      </c>
      <c r="G171" s="65">
        <v>3247</v>
      </c>
      <c r="H171" s="77"/>
      <c r="I171" s="82">
        <v>55229</v>
      </c>
      <c r="J171" s="82">
        <v>55454</v>
      </c>
      <c r="K171" s="82">
        <v>55830</v>
      </c>
      <c r="L171" s="82">
        <v>56753</v>
      </c>
      <c r="M171" s="82">
        <v>57253</v>
      </c>
      <c r="N171" s="82">
        <v>58087</v>
      </c>
      <c r="O171" s="82"/>
      <c r="P171" s="82">
        <v>62427</v>
      </c>
      <c r="Q171" s="82">
        <v>62669</v>
      </c>
      <c r="R171" s="82">
        <v>63072</v>
      </c>
      <c r="S171" s="82">
        <v>64065</v>
      </c>
      <c r="T171" s="82">
        <v>64603</v>
      </c>
      <c r="U171" s="82">
        <v>65499</v>
      </c>
    </row>
    <row r="172" spans="1:21" x14ac:dyDescent="0.25">
      <c r="A172" s="23" t="s">
        <v>1055</v>
      </c>
      <c r="B172" s="23" t="s">
        <v>197</v>
      </c>
      <c r="C172" s="28" t="s">
        <v>29</v>
      </c>
      <c r="D172" s="24" t="s">
        <v>16</v>
      </c>
      <c r="E172" s="25" t="s">
        <v>20</v>
      </c>
      <c r="F172" s="25">
        <v>2123</v>
      </c>
      <c r="G172" s="25">
        <v>3412</v>
      </c>
      <c r="H172" s="26"/>
      <c r="I172" s="42">
        <v>58160</v>
      </c>
      <c r="J172" s="42">
        <v>58386</v>
      </c>
      <c r="K172" s="42">
        <v>58761</v>
      </c>
      <c r="L172" s="42">
        <v>59684</v>
      </c>
      <c r="M172" s="42">
        <v>60185</v>
      </c>
      <c r="N172" s="42">
        <v>61018</v>
      </c>
      <c r="O172" s="42"/>
      <c r="P172" s="42">
        <v>65720</v>
      </c>
      <c r="Q172" s="42">
        <v>65962</v>
      </c>
      <c r="R172" s="42">
        <v>66366</v>
      </c>
      <c r="S172" s="42">
        <v>67358</v>
      </c>
      <c r="T172" s="42">
        <v>67896</v>
      </c>
      <c r="U172" s="42">
        <v>68792</v>
      </c>
    </row>
    <row r="173" spans="1:21" x14ac:dyDescent="0.25">
      <c r="A173" s="70" t="s">
        <v>1056</v>
      </c>
      <c r="B173" s="70" t="s">
        <v>198</v>
      </c>
      <c r="C173" s="64" t="s">
        <v>29</v>
      </c>
      <c r="D173" s="60" t="s">
        <v>17</v>
      </c>
      <c r="E173" s="65" t="s">
        <v>20</v>
      </c>
      <c r="F173" s="65">
        <v>2226</v>
      </c>
      <c r="G173" s="65">
        <v>3578</v>
      </c>
      <c r="H173" s="77"/>
      <c r="I173" s="82">
        <v>60732</v>
      </c>
      <c r="J173" s="82">
        <v>60957</v>
      </c>
      <c r="K173" s="82">
        <v>61332</v>
      </c>
      <c r="L173" s="82">
        <v>62256</v>
      </c>
      <c r="M173" s="82">
        <v>62756</v>
      </c>
      <c r="N173" s="82">
        <v>63590</v>
      </c>
      <c r="O173" s="82"/>
      <c r="P173" s="82">
        <v>68626</v>
      </c>
      <c r="Q173" s="82">
        <v>68868</v>
      </c>
      <c r="R173" s="82">
        <v>69271</v>
      </c>
      <c r="S173" s="82">
        <v>70264</v>
      </c>
      <c r="T173" s="82">
        <v>70802</v>
      </c>
      <c r="U173" s="82">
        <v>71698</v>
      </c>
    </row>
    <row r="174" spans="1:21" x14ac:dyDescent="0.25">
      <c r="A174" s="23" t="s">
        <v>1057</v>
      </c>
      <c r="B174" s="23" t="s">
        <v>199</v>
      </c>
      <c r="C174" s="28" t="s">
        <v>29</v>
      </c>
      <c r="D174" s="24" t="s">
        <v>18</v>
      </c>
      <c r="E174" s="25" t="s">
        <v>20</v>
      </c>
      <c r="F174" s="25">
        <v>2329</v>
      </c>
      <c r="G174" s="25">
        <v>3743</v>
      </c>
      <c r="H174" s="26"/>
      <c r="I174" s="42">
        <v>63303</v>
      </c>
      <c r="J174" s="42">
        <v>63528</v>
      </c>
      <c r="K174" s="42">
        <v>63904</v>
      </c>
      <c r="L174" s="42">
        <v>64827</v>
      </c>
      <c r="M174" s="42">
        <v>65327</v>
      </c>
      <c r="N174" s="42">
        <v>66161</v>
      </c>
      <c r="O174" s="42"/>
      <c r="P174" s="42">
        <v>71531</v>
      </c>
      <c r="Q174" s="42">
        <v>71773</v>
      </c>
      <c r="R174" s="42">
        <v>72177</v>
      </c>
      <c r="S174" s="42">
        <v>73169</v>
      </c>
      <c r="T174" s="42">
        <v>73707</v>
      </c>
      <c r="U174" s="42">
        <v>74603</v>
      </c>
    </row>
    <row r="175" spans="1:21" ht="15.75" thickBot="1" x14ac:dyDescent="0.3">
      <c r="A175" s="71" t="s">
        <v>1058</v>
      </c>
      <c r="B175" s="71" t="s">
        <v>200</v>
      </c>
      <c r="C175" s="66" t="s">
        <v>29</v>
      </c>
      <c r="D175" s="67" t="s">
        <v>19</v>
      </c>
      <c r="E175" s="68" t="s">
        <v>20</v>
      </c>
      <c r="F175" s="68">
        <v>2432</v>
      </c>
      <c r="G175" s="68">
        <v>3909</v>
      </c>
      <c r="H175" s="78"/>
      <c r="I175" s="84">
        <v>65957</v>
      </c>
      <c r="J175" s="84">
        <v>66182</v>
      </c>
      <c r="K175" s="84">
        <v>66558</v>
      </c>
      <c r="L175" s="84">
        <v>67481</v>
      </c>
      <c r="M175" s="84">
        <v>67981</v>
      </c>
      <c r="N175" s="84">
        <v>68815</v>
      </c>
      <c r="O175" s="84"/>
      <c r="P175" s="84">
        <v>74526</v>
      </c>
      <c r="Q175" s="84">
        <v>74768</v>
      </c>
      <c r="R175" s="84">
        <v>75172</v>
      </c>
      <c r="S175" s="84">
        <v>76164</v>
      </c>
      <c r="T175" s="84">
        <v>76702</v>
      </c>
      <c r="U175" s="84">
        <v>77598</v>
      </c>
    </row>
    <row r="176" spans="1:21" x14ac:dyDescent="0.25">
      <c r="A176" s="69" t="s">
        <v>1059</v>
      </c>
      <c r="B176" s="69" t="s">
        <v>201</v>
      </c>
      <c r="C176" s="61" t="s">
        <v>29</v>
      </c>
      <c r="D176" s="62" t="s">
        <v>25</v>
      </c>
      <c r="E176" s="63" t="s">
        <v>21</v>
      </c>
      <c r="F176" s="63">
        <v>522</v>
      </c>
      <c r="G176" s="63">
        <v>839</v>
      </c>
      <c r="H176" s="75"/>
      <c r="I176" s="76">
        <v>16041</v>
      </c>
      <c r="J176" s="76">
        <v>16219</v>
      </c>
      <c r="K176" s="76">
        <v>16516</v>
      </c>
      <c r="L176" s="76">
        <v>17229</v>
      </c>
      <c r="M176" s="76">
        <v>17619</v>
      </c>
      <c r="N176" s="76">
        <v>18268</v>
      </c>
      <c r="O176" s="76"/>
      <c r="P176" s="76">
        <v>18133</v>
      </c>
      <c r="Q176" s="76">
        <v>18325</v>
      </c>
      <c r="R176" s="76">
        <v>18644</v>
      </c>
      <c r="S176" s="76">
        <v>19411</v>
      </c>
      <c r="T176" s="76">
        <v>19830</v>
      </c>
      <c r="U176" s="76">
        <v>20528</v>
      </c>
    </row>
    <row r="177" spans="1:21" x14ac:dyDescent="0.25">
      <c r="A177" s="23" t="s">
        <v>1060</v>
      </c>
      <c r="B177" s="23" t="s">
        <v>202</v>
      </c>
      <c r="C177" s="28" t="s">
        <v>29</v>
      </c>
      <c r="D177" s="24" t="s">
        <v>27</v>
      </c>
      <c r="E177" s="25" t="s">
        <v>21</v>
      </c>
      <c r="F177" s="25">
        <v>656</v>
      </c>
      <c r="G177" s="25">
        <v>1055</v>
      </c>
      <c r="H177" s="26"/>
      <c r="I177" s="42">
        <v>19053</v>
      </c>
      <c r="J177" s="42">
        <v>19232</v>
      </c>
      <c r="K177" s="42">
        <v>19529</v>
      </c>
      <c r="L177" s="42">
        <v>20242</v>
      </c>
      <c r="M177" s="42">
        <v>20632</v>
      </c>
      <c r="N177" s="42">
        <v>21281</v>
      </c>
      <c r="O177" s="42"/>
      <c r="P177" s="42">
        <v>21528</v>
      </c>
      <c r="Q177" s="42">
        <v>21720</v>
      </c>
      <c r="R177" s="42">
        <v>22039</v>
      </c>
      <c r="S177" s="42">
        <v>22806</v>
      </c>
      <c r="T177" s="42">
        <v>23225</v>
      </c>
      <c r="U177" s="42">
        <v>23922</v>
      </c>
    </row>
    <row r="178" spans="1:21" x14ac:dyDescent="0.25">
      <c r="A178" s="70" t="s">
        <v>1061</v>
      </c>
      <c r="B178" s="70" t="s">
        <v>203</v>
      </c>
      <c r="C178" s="64" t="s">
        <v>29</v>
      </c>
      <c r="D178" s="60" t="s">
        <v>1</v>
      </c>
      <c r="E178" s="65" t="s">
        <v>21</v>
      </c>
      <c r="F178" s="65">
        <v>790</v>
      </c>
      <c r="G178" s="65">
        <v>1270</v>
      </c>
      <c r="H178" s="77"/>
      <c r="I178" s="82">
        <v>22295</v>
      </c>
      <c r="J178" s="82">
        <v>22473</v>
      </c>
      <c r="K178" s="82">
        <v>22770</v>
      </c>
      <c r="L178" s="82">
        <v>23483</v>
      </c>
      <c r="M178" s="82">
        <v>23873</v>
      </c>
      <c r="N178" s="82">
        <v>24522</v>
      </c>
      <c r="O178" s="82"/>
      <c r="P178" s="82">
        <v>25169</v>
      </c>
      <c r="Q178" s="82">
        <v>25361</v>
      </c>
      <c r="R178" s="82">
        <v>25680</v>
      </c>
      <c r="S178" s="82">
        <v>26447</v>
      </c>
      <c r="T178" s="82">
        <v>26866</v>
      </c>
      <c r="U178" s="82">
        <v>27563</v>
      </c>
    </row>
    <row r="179" spans="1:21" x14ac:dyDescent="0.25">
      <c r="A179" s="23" t="s">
        <v>1062</v>
      </c>
      <c r="B179" s="23" t="s">
        <v>204</v>
      </c>
      <c r="C179" s="28" t="s">
        <v>29</v>
      </c>
      <c r="D179" s="24" t="s">
        <v>2</v>
      </c>
      <c r="E179" s="25" t="s">
        <v>21</v>
      </c>
      <c r="F179" s="25">
        <v>924</v>
      </c>
      <c r="G179" s="25">
        <v>1485</v>
      </c>
      <c r="H179" s="26"/>
      <c r="I179" s="42">
        <v>25394</v>
      </c>
      <c r="J179" s="42">
        <v>25572</v>
      </c>
      <c r="K179" s="42">
        <v>25869</v>
      </c>
      <c r="L179" s="42">
        <v>26583</v>
      </c>
      <c r="M179" s="42">
        <v>26972</v>
      </c>
      <c r="N179" s="42">
        <v>27621</v>
      </c>
      <c r="O179" s="42"/>
      <c r="P179" s="42">
        <v>28657</v>
      </c>
      <c r="Q179" s="42">
        <v>28848</v>
      </c>
      <c r="R179" s="42">
        <v>29168</v>
      </c>
      <c r="S179" s="42">
        <v>29935</v>
      </c>
      <c r="T179" s="42">
        <v>30353</v>
      </c>
      <c r="U179" s="42">
        <v>31051</v>
      </c>
    </row>
    <row r="180" spans="1:21" x14ac:dyDescent="0.25">
      <c r="A180" s="70" t="s">
        <v>1063</v>
      </c>
      <c r="B180" s="70" t="s">
        <v>205</v>
      </c>
      <c r="C180" s="64" t="s">
        <v>29</v>
      </c>
      <c r="D180" s="60" t="s">
        <v>3</v>
      </c>
      <c r="E180" s="65" t="s">
        <v>21</v>
      </c>
      <c r="F180" s="65">
        <v>1058</v>
      </c>
      <c r="G180" s="65">
        <v>1701</v>
      </c>
      <c r="H180" s="77"/>
      <c r="I180" s="82">
        <v>28409</v>
      </c>
      <c r="J180" s="82">
        <v>28587</v>
      </c>
      <c r="K180" s="82">
        <v>28884</v>
      </c>
      <c r="L180" s="82">
        <v>29598</v>
      </c>
      <c r="M180" s="82">
        <v>29987</v>
      </c>
      <c r="N180" s="82">
        <v>30637</v>
      </c>
      <c r="O180" s="82"/>
      <c r="P180" s="82">
        <v>32054</v>
      </c>
      <c r="Q180" s="82">
        <v>32246</v>
      </c>
      <c r="R180" s="82">
        <v>32565</v>
      </c>
      <c r="S180" s="82">
        <v>33332</v>
      </c>
      <c r="T180" s="82">
        <v>33751</v>
      </c>
      <c r="U180" s="82">
        <v>34449</v>
      </c>
    </row>
    <row r="181" spans="1:21" x14ac:dyDescent="0.25">
      <c r="A181" s="23" t="s">
        <v>1064</v>
      </c>
      <c r="B181" s="23" t="s">
        <v>206</v>
      </c>
      <c r="C181" s="28" t="s">
        <v>29</v>
      </c>
      <c r="D181" s="24" t="s">
        <v>4</v>
      </c>
      <c r="E181" s="25" t="s">
        <v>21</v>
      </c>
      <c r="F181" s="25">
        <v>1192</v>
      </c>
      <c r="G181" s="25">
        <v>1916</v>
      </c>
      <c r="H181" s="26"/>
      <c r="I181" s="42">
        <v>31422</v>
      </c>
      <c r="J181" s="42">
        <v>31600</v>
      </c>
      <c r="K181" s="42">
        <v>31897</v>
      </c>
      <c r="L181" s="42">
        <v>32610</v>
      </c>
      <c r="M181" s="42">
        <v>33000</v>
      </c>
      <c r="N181" s="42">
        <v>33649</v>
      </c>
      <c r="O181" s="42"/>
      <c r="P181" s="42">
        <v>35449</v>
      </c>
      <c r="Q181" s="42">
        <v>35641</v>
      </c>
      <c r="R181" s="42">
        <v>35960</v>
      </c>
      <c r="S181" s="42">
        <v>36727</v>
      </c>
      <c r="T181" s="42">
        <v>37146</v>
      </c>
      <c r="U181" s="42">
        <v>37844</v>
      </c>
    </row>
    <row r="182" spans="1:21" x14ac:dyDescent="0.25">
      <c r="A182" s="70" t="s">
        <v>1065</v>
      </c>
      <c r="B182" s="70" t="s">
        <v>207</v>
      </c>
      <c r="C182" s="64" t="s">
        <v>29</v>
      </c>
      <c r="D182" s="60" t="s">
        <v>5</v>
      </c>
      <c r="E182" s="65" t="s">
        <v>21</v>
      </c>
      <c r="F182" s="65">
        <v>1326</v>
      </c>
      <c r="G182" s="65">
        <v>2132</v>
      </c>
      <c r="H182" s="77"/>
      <c r="I182" s="82">
        <v>34521</v>
      </c>
      <c r="J182" s="82">
        <v>34699</v>
      </c>
      <c r="K182" s="82">
        <v>34996</v>
      </c>
      <c r="L182" s="82">
        <v>35710</v>
      </c>
      <c r="M182" s="82">
        <v>36099</v>
      </c>
      <c r="N182" s="82">
        <v>36748</v>
      </c>
      <c r="O182" s="82"/>
      <c r="P182" s="82">
        <v>38937</v>
      </c>
      <c r="Q182" s="82">
        <v>39129</v>
      </c>
      <c r="R182" s="82">
        <v>39448</v>
      </c>
      <c r="S182" s="82">
        <v>40215</v>
      </c>
      <c r="T182" s="82">
        <v>40634</v>
      </c>
      <c r="U182" s="82">
        <v>41332</v>
      </c>
    </row>
    <row r="183" spans="1:21" x14ac:dyDescent="0.25">
      <c r="A183" s="23" t="s">
        <v>1066</v>
      </c>
      <c r="B183" s="23" t="s">
        <v>208</v>
      </c>
      <c r="C183" s="28" t="s">
        <v>29</v>
      </c>
      <c r="D183" s="24" t="s">
        <v>6</v>
      </c>
      <c r="E183" s="25" t="s">
        <v>21</v>
      </c>
      <c r="F183" s="25">
        <v>1463</v>
      </c>
      <c r="G183" s="25">
        <v>2352</v>
      </c>
      <c r="H183" s="26"/>
      <c r="I183" s="42">
        <v>37827</v>
      </c>
      <c r="J183" s="42">
        <v>38005</v>
      </c>
      <c r="K183" s="42">
        <v>38302</v>
      </c>
      <c r="L183" s="42">
        <v>39016</v>
      </c>
      <c r="M183" s="42">
        <v>39405</v>
      </c>
      <c r="N183" s="42">
        <v>40054</v>
      </c>
      <c r="O183" s="42"/>
      <c r="P183" s="42">
        <v>42648</v>
      </c>
      <c r="Q183" s="42">
        <v>42840</v>
      </c>
      <c r="R183" s="42">
        <v>43159</v>
      </c>
      <c r="S183" s="42">
        <v>43926</v>
      </c>
      <c r="T183" s="42">
        <v>44345</v>
      </c>
      <c r="U183" s="42">
        <v>45043</v>
      </c>
    </row>
    <row r="184" spans="1:21" x14ac:dyDescent="0.25">
      <c r="A184" s="70" t="s">
        <v>1067</v>
      </c>
      <c r="B184" s="70" t="s">
        <v>209</v>
      </c>
      <c r="C184" s="64" t="s">
        <v>29</v>
      </c>
      <c r="D184" s="60" t="s">
        <v>7</v>
      </c>
      <c r="E184" s="65" t="s">
        <v>21</v>
      </c>
      <c r="F184" s="65">
        <v>1600</v>
      </c>
      <c r="G184" s="65">
        <v>2572</v>
      </c>
      <c r="H184" s="77"/>
      <c r="I184" s="82">
        <v>40842</v>
      </c>
      <c r="J184" s="82">
        <v>41020</v>
      </c>
      <c r="K184" s="82">
        <v>41317</v>
      </c>
      <c r="L184" s="82">
        <v>42031</v>
      </c>
      <c r="M184" s="82">
        <v>42420</v>
      </c>
      <c r="N184" s="82">
        <v>43070</v>
      </c>
      <c r="O184" s="82"/>
      <c r="P184" s="82">
        <v>46046</v>
      </c>
      <c r="Q184" s="82">
        <v>46237</v>
      </c>
      <c r="R184" s="82">
        <v>46557</v>
      </c>
      <c r="S184" s="82">
        <v>47324</v>
      </c>
      <c r="T184" s="82">
        <v>47743</v>
      </c>
      <c r="U184" s="82">
        <v>48440</v>
      </c>
    </row>
    <row r="185" spans="1:21" x14ac:dyDescent="0.25">
      <c r="A185" s="23" t="s">
        <v>1068</v>
      </c>
      <c r="B185" s="23" t="s">
        <v>210</v>
      </c>
      <c r="C185" s="28" t="s">
        <v>29</v>
      </c>
      <c r="D185" s="24" t="s">
        <v>8</v>
      </c>
      <c r="E185" s="25" t="s">
        <v>21</v>
      </c>
      <c r="F185" s="25">
        <v>1737</v>
      </c>
      <c r="G185" s="25">
        <v>2792</v>
      </c>
      <c r="H185" s="26"/>
      <c r="I185" s="42">
        <v>43855</v>
      </c>
      <c r="J185" s="42">
        <v>44033</v>
      </c>
      <c r="K185" s="42">
        <v>44330</v>
      </c>
      <c r="L185" s="42">
        <v>45043</v>
      </c>
      <c r="M185" s="42">
        <v>45433</v>
      </c>
      <c r="N185" s="42">
        <v>46082</v>
      </c>
      <c r="O185" s="42"/>
      <c r="P185" s="42">
        <v>49441</v>
      </c>
      <c r="Q185" s="42">
        <v>49632</v>
      </c>
      <c r="R185" s="42">
        <v>49952</v>
      </c>
      <c r="S185" s="42">
        <v>50719</v>
      </c>
      <c r="T185" s="42">
        <v>51137</v>
      </c>
      <c r="U185" s="42">
        <v>51835</v>
      </c>
    </row>
    <row r="186" spans="1:21" x14ac:dyDescent="0.25">
      <c r="A186" s="70" t="s">
        <v>1069</v>
      </c>
      <c r="B186" s="70" t="s">
        <v>211</v>
      </c>
      <c r="C186" s="64" t="s">
        <v>29</v>
      </c>
      <c r="D186" s="60" t="s">
        <v>9</v>
      </c>
      <c r="E186" s="65" t="s">
        <v>21</v>
      </c>
      <c r="F186" s="65">
        <v>1874</v>
      </c>
      <c r="G186" s="65">
        <v>3012</v>
      </c>
      <c r="H186" s="77"/>
      <c r="I186" s="82">
        <v>46954</v>
      </c>
      <c r="J186" s="82">
        <v>47132</v>
      </c>
      <c r="K186" s="82">
        <v>47429</v>
      </c>
      <c r="L186" s="82">
        <v>48143</v>
      </c>
      <c r="M186" s="82">
        <v>48532</v>
      </c>
      <c r="N186" s="82">
        <v>49181</v>
      </c>
      <c r="O186" s="82"/>
      <c r="P186" s="82">
        <v>52929</v>
      </c>
      <c r="Q186" s="82">
        <v>53120</v>
      </c>
      <c r="R186" s="82">
        <v>53440</v>
      </c>
      <c r="S186" s="82">
        <v>54207</v>
      </c>
      <c r="T186" s="82">
        <v>54625</v>
      </c>
      <c r="U186" s="82">
        <v>55323</v>
      </c>
    </row>
    <row r="187" spans="1:21" x14ac:dyDescent="0.25">
      <c r="A187" s="23" t="s">
        <v>1070</v>
      </c>
      <c r="B187" s="23" t="s">
        <v>212</v>
      </c>
      <c r="C187" s="28" t="s">
        <v>29</v>
      </c>
      <c r="D187" s="24" t="s">
        <v>10</v>
      </c>
      <c r="E187" s="25" t="s">
        <v>21</v>
      </c>
      <c r="F187" s="25">
        <v>2011</v>
      </c>
      <c r="G187" s="25">
        <v>3232</v>
      </c>
      <c r="H187" s="26"/>
      <c r="I187" s="42">
        <v>49967</v>
      </c>
      <c r="J187" s="42">
        <v>50145</v>
      </c>
      <c r="K187" s="42">
        <v>50442</v>
      </c>
      <c r="L187" s="42">
        <v>51155</v>
      </c>
      <c r="M187" s="42">
        <v>51545</v>
      </c>
      <c r="N187" s="42">
        <v>52194</v>
      </c>
      <c r="O187" s="42"/>
      <c r="P187" s="42">
        <v>56324</v>
      </c>
      <c r="Q187" s="42">
        <v>56515</v>
      </c>
      <c r="R187" s="42">
        <v>56834</v>
      </c>
      <c r="S187" s="42">
        <v>57601</v>
      </c>
      <c r="T187" s="42">
        <v>58020</v>
      </c>
      <c r="U187" s="42">
        <v>58718</v>
      </c>
    </row>
    <row r="188" spans="1:21" x14ac:dyDescent="0.25">
      <c r="A188" s="70" t="s">
        <v>1071</v>
      </c>
      <c r="B188" s="70" t="s">
        <v>213</v>
      </c>
      <c r="C188" s="64" t="s">
        <v>29</v>
      </c>
      <c r="D188" s="60" t="s">
        <v>11</v>
      </c>
      <c r="E188" s="65" t="s">
        <v>21</v>
      </c>
      <c r="F188" s="65">
        <v>2148</v>
      </c>
      <c r="G188" s="65">
        <v>3453</v>
      </c>
      <c r="H188" s="77"/>
      <c r="I188" s="82">
        <v>53340</v>
      </c>
      <c r="J188" s="82">
        <v>53518</v>
      </c>
      <c r="K188" s="82">
        <v>53815</v>
      </c>
      <c r="L188" s="82">
        <v>54529</v>
      </c>
      <c r="M188" s="82">
        <v>54918</v>
      </c>
      <c r="N188" s="82">
        <v>55567</v>
      </c>
      <c r="O188" s="82"/>
      <c r="P188" s="82">
        <v>60107</v>
      </c>
      <c r="Q188" s="82">
        <v>60299</v>
      </c>
      <c r="R188" s="82">
        <v>60618</v>
      </c>
      <c r="S188" s="82">
        <v>61385</v>
      </c>
      <c r="T188" s="82">
        <v>61804</v>
      </c>
      <c r="U188" s="82">
        <v>62502</v>
      </c>
    </row>
    <row r="189" spans="1:21" x14ac:dyDescent="0.25">
      <c r="A189" s="23" t="s">
        <v>1072</v>
      </c>
      <c r="B189" s="23" t="s">
        <v>214</v>
      </c>
      <c r="C189" s="28" t="s">
        <v>29</v>
      </c>
      <c r="D189" s="24" t="s">
        <v>12</v>
      </c>
      <c r="E189" s="25" t="s">
        <v>21</v>
      </c>
      <c r="F189" s="25">
        <v>2285</v>
      </c>
      <c r="G189" s="25">
        <v>3673</v>
      </c>
      <c r="H189" s="26"/>
      <c r="I189" s="42">
        <v>56439</v>
      </c>
      <c r="J189" s="42">
        <v>56617</v>
      </c>
      <c r="K189" s="42">
        <v>56914</v>
      </c>
      <c r="L189" s="42">
        <v>57628</v>
      </c>
      <c r="M189" s="42">
        <v>58017</v>
      </c>
      <c r="N189" s="42">
        <v>58666</v>
      </c>
      <c r="O189" s="42"/>
      <c r="P189" s="42">
        <v>63595</v>
      </c>
      <c r="Q189" s="42">
        <v>63787</v>
      </c>
      <c r="R189" s="42">
        <v>64106</v>
      </c>
      <c r="S189" s="42">
        <v>64873</v>
      </c>
      <c r="T189" s="42">
        <v>65292</v>
      </c>
      <c r="U189" s="42">
        <v>65990</v>
      </c>
    </row>
    <row r="190" spans="1:21" x14ac:dyDescent="0.25">
      <c r="A190" s="70" t="s">
        <v>1073</v>
      </c>
      <c r="B190" s="70" t="s">
        <v>215</v>
      </c>
      <c r="C190" s="64" t="s">
        <v>29</v>
      </c>
      <c r="D190" s="60" t="s">
        <v>13</v>
      </c>
      <c r="E190" s="65" t="s">
        <v>21</v>
      </c>
      <c r="F190" s="65">
        <v>2422</v>
      </c>
      <c r="G190" s="65">
        <v>3893</v>
      </c>
      <c r="H190" s="77"/>
      <c r="I190" s="82">
        <v>59862</v>
      </c>
      <c r="J190" s="82">
        <v>60129</v>
      </c>
      <c r="K190" s="82">
        <v>60575</v>
      </c>
      <c r="L190" s="82">
        <v>61645</v>
      </c>
      <c r="M190" s="82">
        <v>62230</v>
      </c>
      <c r="N190" s="82">
        <v>63203</v>
      </c>
      <c r="O190" s="82"/>
      <c r="P190" s="82">
        <v>67431</v>
      </c>
      <c r="Q190" s="82">
        <v>67719</v>
      </c>
      <c r="R190" s="82">
        <v>68198</v>
      </c>
      <c r="S190" s="82">
        <v>69348</v>
      </c>
      <c r="T190" s="82">
        <v>69976</v>
      </c>
      <c r="U190" s="82">
        <v>71023</v>
      </c>
    </row>
    <row r="191" spans="1:21" x14ac:dyDescent="0.25">
      <c r="A191" s="23" t="s">
        <v>1074</v>
      </c>
      <c r="B191" s="23" t="s">
        <v>216</v>
      </c>
      <c r="C191" s="28" t="s">
        <v>29</v>
      </c>
      <c r="D191" s="24" t="s">
        <v>14</v>
      </c>
      <c r="E191" s="25" t="s">
        <v>21</v>
      </c>
      <c r="F191" s="25">
        <v>2559</v>
      </c>
      <c r="G191" s="25">
        <v>4113</v>
      </c>
      <c r="H191" s="26"/>
      <c r="I191" s="42">
        <v>62875</v>
      </c>
      <c r="J191" s="42">
        <v>63142</v>
      </c>
      <c r="K191" s="42">
        <v>63588</v>
      </c>
      <c r="L191" s="42">
        <v>64658</v>
      </c>
      <c r="M191" s="42">
        <v>65242</v>
      </c>
      <c r="N191" s="42">
        <v>66216</v>
      </c>
      <c r="O191" s="42"/>
      <c r="P191" s="42">
        <v>70826</v>
      </c>
      <c r="Q191" s="42">
        <v>71114</v>
      </c>
      <c r="R191" s="42">
        <v>71593</v>
      </c>
      <c r="S191" s="42">
        <v>72743</v>
      </c>
      <c r="T191" s="42">
        <v>73371</v>
      </c>
      <c r="U191" s="42">
        <v>74418</v>
      </c>
    </row>
    <row r="192" spans="1:21" x14ac:dyDescent="0.25">
      <c r="A192" s="70" t="s">
        <v>1075</v>
      </c>
      <c r="B192" s="70" t="s">
        <v>217</v>
      </c>
      <c r="C192" s="64" t="s">
        <v>29</v>
      </c>
      <c r="D192" s="60" t="s">
        <v>15</v>
      </c>
      <c r="E192" s="65" t="s">
        <v>21</v>
      </c>
      <c r="F192" s="65">
        <v>2696</v>
      </c>
      <c r="G192" s="65">
        <v>4333</v>
      </c>
      <c r="H192" s="77"/>
      <c r="I192" s="82">
        <v>65940</v>
      </c>
      <c r="J192" s="82">
        <v>66207</v>
      </c>
      <c r="K192" s="82">
        <v>66653</v>
      </c>
      <c r="L192" s="82">
        <v>67723</v>
      </c>
      <c r="M192" s="82">
        <v>68307</v>
      </c>
      <c r="N192" s="82">
        <v>69281</v>
      </c>
      <c r="O192" s="82"/>
      <c r="P192" s="82">
        <v>74278</v>
      </c>
      <c r="Q192" s="82">
        <v>74565</v>
      </c>
      <c r="R192" s="82">
        <v>75044</v>
      </c>
      <c r="S192" s="82">
        <v>76195</v>
      </c>
      <c r="T192" s="82">
        <v>76823</v>
      </c>
      <c r="U192" s="82">
        <v>77870</v>
      </c>
    </row>
    <row r="193" spans="1:21" x14ac:dyDescent="0.25">
      <c r="A193" s="23" t="s">
        <v>1076</v>
      </c>
      <c r="B193" s="23" t="s">
        <v>218</v>
      </c>
      <c r="C193" s="28" t="s">
        <v>29</v>
      </c>
      <c r="D193" s="24" t="s">
        <v>16</v>
      </c>
      <c r="E193" s="25" t="s">
        <v>21</v>
      </c>
      <c r="F193" s="25">
        <v>2833</v>
      </c>
      <c r="G193" s="25">
        <v>4553</v>
      </c>
      <c r="H193" s="26"/>
      <c r="I193" s="42">
        <v>69462</v>
      </c>
      <c r="J193" s="42">
        <v>69729</v>
      </c>
      <c r="K193" s="42">
        <v>70175</v>
      </c>
      <c r="L193" s="42">
        <v>71245</v>
      </c>
      <c r="M193" s="42">
        <v>71829</v>
      </c>
      <c r="N193" s="42">
        <v>72803</v>
      </c>
      <c r="O193" s="42"/>
      <c r="P193" s="42">
        <v>78222</v>
      </c>
      <c r="Q193" s="42">
        <v>78509</v>
      </c>
      <c r="R193" s="42">
        <v>78988</v>
      </c>
      <c r="S193" s="42">
        <v>80139</v>
      </c>
      <c r="T193" s="42">
        <v>80767</v>
      </c>
      <c r="U193" s="42">
        <v>81813</v>
      </c>
    </row>
    <row r="194" spans="1:21" x14ac:dyDescent="0.25">
      <c r="A194" s="70" t="s">
        <v>1077</v>
      </c>
      <c r="B194" s="70" t="s">
        <v>219</v>
      </c>
      <c r="C194" s="64" t="s">
        <v>29</v>
      </c>
      <c r="D194" s="60" t="s">
        <v>17</v>
      </c>
      <c r="E194" s="65" t="s">
        <v>21</v>
      </c>
      <c r="F194" s="65">
        <v>2970</v>
      </c>
      <c r="G194" s="65">
        <v>4774</v>
      </c>
      <c r="H194" s="77"/>
      <c r="I194" s="82">
        <v>72474</v>
      </c>
      <c r="J194" s="82">
        <v>72742</v>
      </c>
      <c r="K194" s="82">
        <v>73187</v>
      </c>
      <c r="L194" s="82">
        <v>74258</v>
      </c>
      <c r="M194" s="82">
        <v>74842</v>
      </c>
      <c r="N194" s="82">
        <v>75816</v>
      </c>
      <c r="O194" s="82"/>
      <c r="P194" s="82">
        <v>81617</v>
      </c>
      <c r="Q194" s="82">
        <v>81904</v>
      </c>
      <c r="R194" s="82">
        <v>82383</v>
      </c>
      <c r="S194" s="82">
        <v>83533</v>
      </c>
      <c r="T194" s="82">
        <v>84161</v>
      </c>
      <c r="U194" s="82">
        <v>85208</v>
      </c>
    </row>
    <row r="195" spans="1:21" x14ac:dyDescent="0.25">
      <c r="A195" s="23" t="s">
        <v>1078</v>
      </c>
      <c r="B195" s="23" t="s">
        <v>220</v>
      </c>
      <c r="C195" s="28" t="s">
        <v>29</v>
      </c>
      <c r="D195" s="24" t="s">
        <v>18</v>
      </c>
      <c r="E195" s="25" t="s">
        <v>21</v>
      </c>
      <c r="F195" s="25">
        <v>3107</v>
      </c>
      <c r="G195" s="25">
        <v>4994</v>
      </c>
      <c r="H195" s="26"/>
      <c r="I195" s="42">
        <v>75487</v>
      </c>
      <c r="J195" s="42">
        <v>75754</v>
      </c>
      <c r="K195" s="42">
        <v>76200</v>
      </c>
      <c r="L195" s="42">
        <v>77270</v>
      </c>
      <c r="M195" s="42">
        <v>77855</v>
      </c>
      <c r="N195" s="42">
        <v>78828</v>
      </c>
      <c r="O195" s="42"/>
      <c r="P195" s="42">
        <v>85011</v>
      </c>
      <c r="Q195" s="42">
        <v>85299</v>
      </c>
      <c r="R195" s="42">
        <v>85778</v>
      </c>
      <c r="S195" s="42">
        <v>86928</v>
      </c>
      <c r="T195" s="42">
        <v>87556</v>
      </c>
      <c r="U195" s="42">
        <v>88603</v>
      </c>
    </row>
    <row r="196" spans="1:21" ht="15.75" thickBot="1" x14ac:dyDescent="0.3">
      <c r="A196" s="71" t="s">
        <v>1079</v>
      </c>
      <c r="B196" s="71" t="s">
        <v>221</v>
      </c>
      <c r="C196" s="66" t="s">
        <v>29</v>
      </c>
      <c r="D196" s="67" t="s">
        <v>19</v>
      </c>
      <c r="E196" s="68" t="s">
        <v>21</v>
      </c>
      <c r="F196" s="68">
        <v>3244</v>
      </c>
      <c r="G196" s="68">
        <v>5214</v>
      </c>
      <c r="H196" s="78"/>
      <c r="I196" s="84">
        <v>78589</v>
      </c>
      <c r="J196" s="84">
        <v>78856</v>
      </c>
      <c r="K196" s="84">
        <v>79302</v>
      </c>
      <c r="L196" s="84">
        <v>80372</v>
      </c>
      <c r="M196" s="84">
        <v>80956</v>
      </c>
      <c r="N196" s="84">
        <v>81930</v>
      </c>
      <c r="O196" s="84"/>
      <c r="P196" s="84">
        <v>88502</v>
      </c>
      <c r="Q196" s="84">
        <v>88789</v>
      </c>
      <c r="R196" s="84">
        <v>89268</v>
      </c>
      <c r="S196" s="84">
        <v>90419</v>
      </c>
      <c r="T196" s="84">
        <v>91047</v>
      </c>
      <c r="U196" s="84">
        <v>92094</v>
      </c>
    </row>
    <row r="197" spans="1:21" x14ac:dyDescent="0.25">
      <c r="A197" s="69" t="s">
        <v>1080</v>
      </c>
      <c r="B197" s="69" t="s">
        <v>222</v>
      </c>
      <c r="C197" s="61" t="s">
        <v>30</v>
      </c>
      <c r="D197" s="62" t="s">
        <v>25</v>
      </c>
      <c r="E197" s="63" t="s">
        <v>26</v>
      </c>
      <c r="F197" s="63">
        <v>273</v>
      </c>
      <c r="G197" s="63">
        <v>439</v>
      </c>
      <c r="H197" s="75"/>
      <c r="I197" s="76">
        <v>9961</v>
      </c>
      <c r="J197" s="76">
        <v>10084</v>
      </c>
      <c r="K197" s="76">
        <v>10287</v>
      </c>
      <c r="L197" s="76">
        <v>10805</v>
      </c>
      <c r="M197" s="76">
        <v>11082</v>
      </c>
      <c r="N197" s="76">
        <v>11544</v>
      </c>
      <c r="O197" s="76"/>
      <c r="P197" s="76">
        <v>11530</v>
      </c>
      <c r="Q197" s="76">
        <v>11662</v>
      </c>
      <c r="R197" s="76">
        <v>11881</v>
      </c>
      <c r="S197" s="76">
        <v>12437</v>
      </c>
      <c r="T197" s="76">
        <v>12735</v>
      </c>
      <c r="U197" s="76">
        <v>13232</v>
      </c>
    </row>
    <row r="198" spans="1:21" x14ac:dyDescent="0.25">
      <c r="A198" s="23" t="s">
        <v>1081</v>
      </c>
      <c r="B198" s="23" t="s">
        <v>223</v>
      </c>
      <c r="C198" s="28" t="s">
        <v>30</v>
      </c>
      <c r="D198" s="24" t="s">
        <v>27</v>
      </c>
      <c r="E198" s="25" t="s">
        <v>26</v>
      </c>
      <c r="F198" s="25">
        <v>345</v>
      </c>
      <c r="G198" s="25">
        <v>555</v>
      </c>
      <c r="H198" s="26"/>
      <c r="I198" s="42">
        <v>11712</v>
      </c>
      <c r="J198" s="42">
        <v>11835</v>
      </c>
      <c r="K198" s="42">
        <v>12038</v>
      </c>
      <c r="L198" s="42">
        <v>12556</v>
      </c>
      <c r="M198" s="42">
        <v>12833</v>
      </c>
      <c r="N198" s="42">
        <v>13295</v>
      </c>
      <c r="O198" s="42"/>
      <c r="P198" s="42">
        <v>13560</v>
      </c>
      <c r="Q198" s="42">
        <v>13692</v>
      </c>
      <c r="R198" s="42">
        <v>13911</v>
      </c>
      <c r="S198" s="42">
        <v>14467</v>
      </c>
      <c r="T198" s="42">
        <v>14765</v>
      </c>
      <c r="U198" s="42">
        <v>15262</v>
      </c>
    </row>
    <row r="199" spans="1:21" x14ac:dyDescent="0.25">
      <c r="A199" s="70" t="s">
        <v>1082</v>
      </c>
      <c r="B199" s="70" t="s">
        <v>224</v>
      </c>
      <c r="C199" s="64" t="s">
        <v>30</v>
      </c>
      <c r="D199" s="60" t="s">
        <v>1</v>
      </c>
      <c r="E199" s="65" t="s">
        <v>26</v>
      </c>
      <c r="F199" s="65">
        <v>417</v>
      </c>
      <c r="G199" s="65">
        <v>671</v>
      </c>
      <c r="H199" s="77"/>
      <c r="I199" s="82">
        <v>13583</v>
      </c>
      <c r="J199" s="82">
        <v>13705</v>
      </c>
      <c r="K199" s="82">
        <v>13909</v>
      </c>
      <c r="L199" s="82">
        <v>14426</v>
      </c>
      <c r="M199" s="82">
        <v>14704</v>
      </c>
      <c r="N199" s="82">
        <v>15166</v>
      </c>
      <c r="O199" s="82"/>
      <c r="P199" s="82">
        <v>15719</v>
      </c>
      <c r="Q199" s="82">
        <v>15850</v>
      </c>
      <c r="R199" s="82">
        <v>16069</v>
      </c>
      <c r="S199" s="82">
        <v>16625</v>
      </c>
      <c r="T199" s="82">
        <v>16924</v>
      </c>
      <c r="U199" s="82">
        <v>17421</v>
      </c>
    </row>
    <row r="200" spans="1:21" x14ac:dyDescent="0.25">
      <c r="A200" s="23" t="s">
        <v>1083</v>
      </c>
      <c r="B200" s="23" t="s">
        <v>225</v>
      </c>
      <c r="C200" s="28" t="s">
        <v>30</v>
      </c>
      <c r="D200" s="24" t="s">
        <v>2</v>
      </c>
      <c r="E200" s="25" t="s">
        <v>26</v>
      </c>
      <c r="F200" s="25">
        <v>489</v>
      </c>
      <c r="G200" s="25">
        <v>786</v>
      </c>
      <c r="H200" s="26"/>
      <c r="I200" s="42">
        <v>15377</v>
      </c>
      <c r="J200" s="42">
        <v>15499</v>
      </c>
      <c r="K200" s="42">
        <v>15703</v>
      </c>
      <c r="L200" s="42">
        <v>16220</v>
      </c>
      <c r="M200" s="42">
        <v>16498</v>
      </c>
      <c r="N200" s="42">
        <v>16960</v>
      </c>
      <c r="O200" s="42"/>
      <c r="P200" s="42">
        <v>17795</v>
      </c>
      <c r="Q200" s="42">
        <v>17927</v>
      </c>
      <c r="R200" s="42">
        <v>18145</v>
      </c>
      <c r="S200" s="42">
        <v>18702</v>
      </c>
      <c r="T200" s="42">
        <v>19000</v>
      </c>
      <c r="U200" s="42">
        <v>19497</v>
      </c>
    </row>
    <row r="201" spans="1:21" x14ac:dyDescent="0.25">
      <c r="A201" s="70" t="s">
        <v>1084</v>
      </c>
      <c r="B201" s="70" t="s">
        <v>226</v>
      </c>
      <c r="C201" s="64" t="s">
        <v>30</v>
      </c>
      <c r="D201" s="60" t="s">
        <v>3</v>
      </c>
      <c r="E201" s="65" t="s">
        <v>26</v>
      </c>
      <c r="F201" s="65">
        <v>561</v>
      </c>
      <c r="G201" s="65">
        <v>902</v>
      </c>
      <c r="H201" s="77"/>
      <c r="I201" s="82">
        <v>17130</v>
      </c>
      <c r="J201" s="82">
        <v>17253</v>
      </c>
      <c r="K201" s="82">
        <v>17456</v>
      </c>
      <c r="L201" s="82">
        <v>17974</v>
      </c>
      <c r="M201" s="82">
        <v>18251</v>
      </c>
      <c r="N201" s="82">
        <v>18713</v>
      </c>
      <c r="O201" s="82"/>
      <c r="P201" s="82">
        <v>19827</v>
      </c>
      <c r="Q201" s="82">
        <v>19959</v>
      </c>
      <c r="R201" s="82">
        <v>20178</v>
      </c>
      <c r="S201" s="82">
        <v>20734</v>
      </c>
      <c r="T201" s="82">
        <v>21032</v>
      </c>
      <c r="U201" s="82">
        <v>21529</v>
      </c>
    </row>
    <row r="202" spans="1:21" x14ac:dyDescent="0.25">
      <c r="A202" s="23" t="s">
        <v>1085</v>
      </c>
      <c r="B202" s="23" t="s">
        <v>227</v>
      </c>
      <c r="C202" s="28" t="s">
        <v>30</v>
      </c>
      <c r="D202" s="24" t="s">
        <v>4</v>
      </c>
      <c r="E202" s="25" t="s">
        <v>26</v>
      </c>
      <c r="F202" s="25">
        <v>633</v>
      </c>
      <c r="G202" s="25">
        <v>1018</v>
      </c>
      <c r="H202" s="26"/>
      <c r="I202" s="42">
        <v>18881</v>
      </c>
      <c r="J202" s="42">
        <v>19003</v>
      </c>
      <c r="K202" s="42">
        <v>19207</v>
      </c>
      <c r="L202" s="42">
        <v>19725</v>
      </c>
      <c r="M202" s="42">
        <v>20002</v>
      </c>
      <c r="N202" s="42">
        <v>20464</v>
      </c>
      <c r="O202" s="42"/>
      <c r="P202" s="42">
        <v>21857</v>
      </c>
      <c r="Q202" s="42">
        <v>21989</v>
      </c>
      <c r="R202" s="42">
        <v>22207</v>
      </c>
      <c r="S202" s="42">
        <v>22764</v>
      </c>
      <c r="T202" s="42">
        <v>23062</v>
      </c>
      <c r="U202" s="42">
        <v>23559</v>
      </c>
    </row>
    <row r="203" spans="1:21" x14ac:dyDescent="0.25">
      <c r="A203" s="70" t="s">
        <v>1086</v>
      </c>
      <c r="B203" s="70" t="s">
        <v>228</v>
      </c>
      <c r="C203" s="64" t="s">
        <v>30</v>
      </c>
      <c r="D203" s="60" t="s">
        <v>5</v>
      </c>
      <c r="E203" s="65" t="s">
        <v>26</v>
      </c>
      <c r="F203" s="65">
        <v>723</v>
      </c>
      <c r="G203" s="65">
        <v>1162</v>
      </c>
      <c r="H203" s="77"/>
      <c r="I203" s="82">
        <v>20676</v>
      </c>
      <c r="J203" s="82">
        <v>20798</v>
      </c>
      <c r="K203" s="82">
        <v>21001</v>
      </c>
      <c r="L203" s="82">
        <v>21519</v>
      </c>
      <c r="M203" s="82">
        <v>21796</v>
      </c>
      <c r="N203" s="82">
        <v>22259</v>
      </c>
      <c r="O203" s="82"/>
      <c r="P203" s="82">
        <v>23934</v>
      </c>
      <c r="Q203" s="82">
        <v>24065</v>
      </c>
      <c r="R203" s="82">
        <v>24284</v>
      </c>
      <c r="S203" s="82">
        <v>24840</v>
      </c>
      <c r="T203" s="82">
        <v>25138</v>
      </c>
      <c r="U203" s="82">
        <v>25635</v>
      </c>
    </row>
    <row r="204" spans="1:21" x14ac:dyDescent="0.25">
      <c r="A204" s="23" t="s">
        <v>1087</v>
      </c>
      <c r="B204" s="23" t="s">
        <v>229</v>
      </c>
      <c r="C204" s="28" t="s">
        <v>30</v>
      </c>
      <c r="D204" s="24" t="s">
        <v>6</v>
      </c>
      <c r="E204" s="25" t="s">
        <v>26</v>
      </c>
      <c r="F204" s="25">
        <v>813</v>
      </c>
      <c r="G204" s="25">
        <v>1307</v>
      </c>
      <c r="H204" s="26"/>
      <c r="I204" s="42">
        <v>22584</v>
      </c>
      <c r="J204" s="42">
        <v>22706</v>
      </c>
      <c r="K204" s="42">
        <v>22909</v>
      </c>
      <c r="L204" s="42">
        <v>23427</v>
      </c>
      <c r="M204" s="42">
        <v>23704</v>
      </c>
      <c r="N204" s="42">
        <v>24167</v>
      </c>
      <c r="O204" s="42"/>
      <c r="P204" s="42">
        <v>26133</v>
      </c>
      <c r="Q204" s="42">
        <v>26264</v>
      </c>
      <c r="R204" s="42">
        <v>26483</v>
      </c>
      <c r="S204" s="42">
        <v>27039</v>
      </c>
      <c r="T204" s="42">
        <v>27337</v>
      </c>
      <c r="U204" s="42">
        <v>27834</v>
      </c>
    </row>
    <row r="205" spans="1:21" x14ac:dyDescent="0.25">
      <c r="A205" s="70" t="s">
        <v>1088</v>
      </c>
      <c r="B205" s="70" t="s">
        <v>230</v>
      </c>
      <c r="C205" s="64" t="s">
        <v>30</v>
      </c>
      <c r="D205" s="60" t="s">
        <v>7</v>
      </c>
      <c r="E205" s="65" t="s">
        <v>26</v>
      </c>
      <c r="F205" s="65">
        <v>903</v>
      </c>
      <c r="G205" s="65">
        <v>1452</v>
      </c>
      <c r="H205" s="77"/>
      <c r="I205" s="82">
        <v>24337</v>
      </c>
      <c r="J205" s="82">
        <v>24459</v>
      </c>
      <c r="K205" s="82">
        <v>24662</v>
      </c>
      <c r="L205" s="82">
        <v>25180</v>
      </c>
      <c r="M205" s="82">
        <v>25457</v>
      </c>
      <c r="N205" s="82">
        <v>25920</v>
      </c>
      <c r="O205" s="82"/>
      <c r="P205" s="82">
        <v>28165</v>
      </c>
      <c r="Q205" s="82">
        <v>28296</v>
      </c>
      <c r="R205" s="82">
        <v>28515</v>
      </c>
      <c r="S205" s="82">
        <v>29071</v>
      </c>
      <c r="T205" s="82">
        <v>29369</v>
      </c>
      <c r="U205" s="82">
        <v>29867</v>
      </c>
    </row>
    <row r="206" spans="1:21" x14ac:dyDescent="0.25">
      <c r="A206" s="23" t="s">
        <v>1089</v>
      </c>
      <c r="B206" s="23" t="s">
        <v>231</v>
      </c>
      <c r="C206" s="28" t="s">
        <v>30</v>
      </c>
      <c r="D206" s="24" t="s">
        <v>8</v>
      </c>
      <c r="E206" s="25" t="s">
        <v>26</v>
      </c>
      <c r="F206" s="25">
        <v>993</v>
      </c>
      <c r="G206" s="25">
        <v>1596</v>
      </c>
      <c r="H206" s="26"/>
      <c r="I206" s="42">
        <v>26088</v>
      </c>
      <c r="J206" s="42">
        <v>26210</v>
      </c>
      <c r="K206" s="42">
        <v>26413</v>
      </c>
      <c r="L206" s="42">
        <v>26931</v>
      </c>
      <c r="M206" s="42">
        <v>27208</v>
      </c>
      <c r="N206" s="42">
        <v>27671</v>
      </c>
      <c r="O206" s="42"/>
      <c r="P206" s="42">
        <v>30195</v>
      </c>
      <c r="Q206" s="42">
        <v>30326</v>
      </c>
      <c r="R206" s="42">
        <v>30545</v>
      </c>
      <c r="S206" s="42">
        <v>31101</v>
      </c>
      <c r="T206" s="42">
        <v>31399</v>
      </c>
      <c r="U206" s="42">
        <v>31896</v>
      </c>
    </row>
    <row r="207" spans="1:21" x14ac:dyDescent="0.25">
      <c r="A207" s="70" t="s">
        <v>1090</v>
      </c>
      <c r="B207" s="70" t="s">
        <v>232</v>
      </c>
      <c r="C207" s="64" t="s">
        <v>30</v>
      </c>
      <c r="D207" s="60" t="s">
        <v>9</v>
      </c>
      <c r="E207" s="65" t="s">
        <v>26</v>
      </c>
      <c r="F207" s="65">
        <v>1083</v>
      </c>
      <c r="G207" s="65">
        <v>1741</v>
      </c>
      <c r="H207" s="77"/>
      <c r="I207" s="82">
        <v>27882</v>
      </c>
      <c r="J207" s="82">
        <v>28004</v>
      </c>
      <c r="K207" s="82">
        <v>28208</v>
      </c>
      <c r="L207" s="82">
        <v>28725</v>
      </c>
      <c r="M207" s="82">
        <v>29003</v>
      </c>
      <c r="N207" s="82">
        <v>29465</v>
      </c>
      <c r="O207" s="82"/>
      <c r="P207" s="82">
        <v>32271</v>
      </c>
      <c r="Q207" s="82">
        <v>32402</v>
      </c>
      <c r="R207" s="82">
        <v>32621</v>
      </c>
      <c r="S207" s="82">
        <v>33177</v>
      </c>
      <c r="T207" s="82">
        <v>33476</v>
      </c>
      <c r="U207" s="82">
        <v>33973</v>
      </c>
    </row>
    <row r="208" spans="1:21" x14ac:dyDescent="0.25">
      <c r="A208" s="23" t="s">
        <v>1091</v>
      </c>
      <c r="B208" s="23" t="s">
        <v>233</v>
      </c>
      <c r="C208" s="28" t="s">
        <v>30</v>
      </c>
      <c r="D208" s="24" t="s">
        <v>10</v>
      </c>
      <c r="E208" s="25" t="s">
        <v>26</v>
      </c>
      <c r="F208" s="25">
        <v>1173</v>
      </c>
      <c r="G208" s="25">
        <v>1886</v>
      </c>
      <c r="H208" s="26"/>
      <c r="I208" s="42">
        <v>29633</v>
      </c>
      <c r="J208" s="42">
        <v>29755</v>
      </c>
      <c r="K208" s="42">
        <v>29959</v>
      </c>
      <c r="L208" s="42">
        <v>30476</v>
      </c>
      <c r="M208" s="42">
        <v>30753</v>
      </c>
      <c r="N208" s="42">
        <v>31216</v>
      </c>
      <c r="O208" s="42"/>
      <c r="P208" s="42">
        <v>34301</v>
      </c>
      <c r="Q208" s="42">
        <v>34432</v>
      </c>
      <c r="R208" s="42">
        <v>34651</v>
      </c>
      <c r="S208" s="42">
        <v>35207</v>
      </c>
      <c r="T208" s="42">
        <v>35506</v>
      </c>
      <c r="U208" s="42">
        <v>36003</v>
      </c>
    </row>
    <row r="209" spans="1:21" x14ac:dyDescent="0.25">
      <c r="A209" s="70" t="s">
        <v>1092</v>
      </c>
      <c r="B209" s="70" t="s">
        <v>234</v>
      </c>
      <c r="C209" s="64" t="s">
        <v>30</v>
      </c>
      <c r="D209" s="60" t="s">
        <v>11</v>
      </c>
      <c r="E209" s="65" t="s">
        <v>26</v>
      </c>
      <c r="F209" s="65">
        <v>1263</v>
      </c>
      <c r="G209" s="65">
        <v>2030</v>
      </c>
      <c r="H209" s="77"/>
      <c r="I209" s="82">
        <v>31580</v>
      </c>
      <c r="J209" s="82">
        <v>31703</v>
      </c>
      <c r="K209" s="82">
        <v>31906</v>
      </c>
      <c r="L209" s="82">
        <v>32424</v>
      </c>
      <c r="M209" s="82">
        <v>32701</v>
      </c>
      <c r="N209" s="82">
        <v>33164</v>
      </c>
      <c r="O209" s="82"/>
      <c r="P209" s="82">
        <v>36543</v>
      </c>
      <c r="Q209" s="82">
        <v>36674</v>
      </c>
      <c r="R209" s="82">
        <v>36893</v>
      </c>
      <c r="S209" s="82">
        <v>37449</v>
      </c>
      <c r="T209" s="82">
        <v>37747</v>
      </c>
      <c r="U209" s="82">
        <v>38244</v>
      </c>
    </row>
    <row r="210" spans="1:21" x14ac:dyDescent="0.25">
      <c r="A210" s="23" t="s">
        <v>1093</v>
      </c>
      <c r="B210" s="23" t="s">
        <v>235</v>
      </c>
      <c r="C210" s="28" t="s">
        <v>30</v>
      </c>
      <c r="D210" s="24" t="s">
        <v>12</v>
      </c>
      <c r="E210" s="25" t="s">
        <v>26</v>
      </c>
      <c r="F210" s="25">
        <v>1353</v>
      </c>
      <c r="G210" s="25">
        <v>2175</v>
      </c>
      <c r="H210" s="26"/>
      <c r="I210" s="42">
        <v>33375</v>
      </c>
      <c r="J210" s="42">
        <v>33497</v>
      </c>
      <c r="K210" s="42">
        <v>33700</v>
      </c>
      <c r="L210" s="42">
        <v>34218</v>
      </c>
      <c r="M210" s="42">
        <v>34495</v>
      </c>
      <c r="N210" s="42">
        <v>34958</v>
      </c>
      <c r="O210" s="42"/>
      <c r="P210" s="42">
        <v>38619</v>
      </c>
      <c r="Q210" s="42">
        <v>38750</v>
      </c>
      <c r="R210" s="42">
        <v>38969</v>
      </c>
      <c r="S210" s="42">
        <v>39525</v>
      </c>
      <c r="T210" s="42">
        <v>39824</v>
      </c>
      <c r="U210" s="42">
        <v>40321</v>
      </c>
    </row>
    <row r="211" spans="1:21" x14ac:dyDescent="0.25">
      <c r="A211" s="70" t="s">
        <v>1094</v>
      </c>
      <c r="B211" s="70" t="s">
        <v>236</v>
      </c>
      <c r="C211" s="64" t="s">
        <v>30</v>
      </c>
      <c r="D211" s="60" t="s">
        <v>13</v>
      </c>
      <c r="E211" s="65" t="s">
        <v>26</v>
      </c>
      <c r="F211" s="65">
        <v>1443</v>
      </c>
      <c r="G211" s="65">
        <v>2320</v>
      </c>
      <c r="H211" s="77"/>
      <c r="I211" s="82">
        <v>35414</v>
      </c>
      <c r="J211" s="82">
        <v>35597</v>
      </c>
      <c r="K211" s="82">
        <v>35902</v>
      </c>
      <c r="L211" s="82">
        <v>36679</v>
      </c>
      <c r="M211" s="82">
        <v>37095</v>
      </c>
      <c r="N211" s="82">
        <v>37788</v>
      </c>
      <c r="O211" s="82"/>
      <c r="P211" s="82">
        <v>40959</v>
      </c>
      <c r="Q211" s="82">
        <v>41156</v>
      </c>
      <c r="R211" s="82">
        <v>41484</v>
      </c>
      <c r="S211" s="82">
        <v>42318</v>
      </c>
      <c r="T211" s="82">
        <v>42766</v>
      </c>
      <c r="U211" s="82">
        <v>43511</v>
      </c>
    </row>
    <row r="212" spans="1:21" x14ac:dyDescent="0.25">
      <c r="A212" s="23" t="s">
        <v>1095</v>
      </c>
      <c r="B212" s="23" t="s">
        <v>237</v>
      </c>
      <c r="C212" s="28" t="s">
        <v>30</v>
      </c>
      <c r="D212" s="24" t="s">
        <v>14</v>
      </c>
      <c r="E212" s="25" t="s">
        <v>26</v>
      </c>
      <c r="F212" s="25">
        <v>1533</v>
      </c>
      <c r="G212" s="25">
        <v>2464</v>
      </c>
      <c r="H212" s="26"/>
      <c r="I212" s="42">
        <v>37165</v>
      </c>
      <c r="J212" s="42">
        <v>37348</v>
      </c>
      <c r="K212" s="42">
        <v>37653</v>
      </c>
      <c r="L212" s="42">
        <v>38430</v>
      </c>
      <c r="M212" s="42">
        <v>38846</v>
      </c>
      <c r="N212" s="42">
        <v>39539</v>
      </c>
      <c r="O212" s="42"/>
      <c r="P212" s="42">
        <v>42988</v>
      </c>
      <c r="Q212" s="42">
        <v>43185</v>
      </c>
      <c r="R212" s="42">
        <v>43514</v>
      </c>
      <c r="S212" s="42">
        <v>44348</v>
      </c>
      <c r="T212" s="42">
        <v>44795</v>
      </c>
      <c r="U212" s="42">
        <v>45541</v>
      </c>
    </row>
    <row r="213" spans="1:21" x14ac:dyDescent="0.25">
      <c r="A213" s="70" t="s">
        <v>1096</v>
      </c>
      <c r="B213" s="70" t="s">
        <v>238</v>
      </c>
      <c r="C213" s="64" t="s">
        <v>30</v>
      </c>
      <c r="D213" s="60" t="s">
        <v>15</v>
      </c>
      <c r="E213" s="65" t="s">
        <v>26</v>
      </c>
      <c r="F213" s="65">
        <v>1623</v>
      </c>
      <c r="G213" s="65">
        <v>2609</v>
      </c>
      <c r="H213" s="77"/>
      <c r="I213" s="82">
        <v>38943</v>
      </c>
      <c r="J213" s="82">
        <v>39126</v>
      </c>
      <c r="K213" s="82">
        <v>39432</v>
      </c>
      <c r="L213" s="82">
        <v>40208</v>
      </c>
      <c r="M213" s="82">
        <v>40624</v>
      </c>
      <c r="N213" s="82">
        <v>41318</v>
      </c>
      <c r="O213" s="82"/>
      <c r="P213" s="82">
        <v>45048</v>
      </c>
      <c r="Q213" s="82">
        <v>45245</v>
      </c>
      <c r="R213" s="82">
        <v>45573</v>
      </c>
      <c r="S213" s="82">
        <v>46407</v>
      </c>
      <c r="T213" s="82">
        <v>46855</v>
      </c>
      <c r="U213" s="82">
        <v>47600</v>
      </c>
    </row>
    <row r="214" spans="1:21" x14ac:dyDescent="0.25">
      <c r="A214" s="23" t="s">
        <v>1097</v>
      </c>
      <c r="B214" s="23" t="s">
        <v>239</v>
      </c>
      <c r="C214" s="28" t="s">
        <v>30</v>
      </c>
      <c r="D214" s="24" t="s">
        <v>16</v>
      </c>
      <c r="E214" s="25" t="s">
        <v>26</v>
      </c>
      <c r="F214" s="25">
        <v>1713</v>
      </c>
      <c r="G214" s="25">
        <v>2753</v>
      </c>
      <c r="H214" s="26"/>
      <c r="I214" s="42">
        <v>40969</v>
      </c>
      <c r="J214" s="42">
        <v>41152</v>
      </c>
      <c r="K214" s="42">
        <v>41458</v>
      </c>
      <c r="L214" s="42">
        <v>42234</v>
      </c>
      <c r="M214" s="42">
        <v>42650</v>
      </c>
      <c r="N214" s="42">
        <v>43344</v>
      </c>
      <c r="O214" s="42"/>
      <c r="P214" s="42">
        <v>47374</v>
      </c>
      <c r="Q214" s="42">
        <v>47571</v>
      </c>
      <c r="R214" s="42">
        <v>47899</v>
      </c>
      <c r="S214" s="42">
        <v>48733</v>
      </c>
      <c r="T214" s="42">
        <v>49181</v>
      </c>
      <c r="U214" s="42">
        <v>49926</v>
      </c>
    </row>
    <row r="215" spans="1:21" x14ac:dyDescent="0.25">
      <c r="A215" s="70" t="s">
        <v>1098</v>
      </c>
      <c r="B215" s="70" t="s">
        <v>240</v>
      </c>
      <c r="C215" s="64" t="s">
        <v>30</v>
      </c>
      <c r="D215" s="60" t="s">
        <v>17</v>
      </c>
      <c r="E215" s="65" t="s">
        <v>26</v>
      </c>
      <c r="F215" s="65">
        <v>1803</v>
      </c>
      <c r="G215" s="65">
        <v>2898</v>
      </c>
      <c r="H215" s="77"/>
      <c r="I215" s="82">
        <v>42720</v>
      </c>
      <c r="J215" s="82">
        <v>42903</v>
      </c>
      <c r="K215" s="82">
        <v>43209</v>
      </c>
      <c r="L215" s="82">
        <v>43985</v>
      </c>
      <c r="M215" s="82">
        <v>44401</v>
      </c>
      <c r="N215" s="82">
        <v>45095</v>
      </c>
      <c r="O215" s="82"/>
      <c r="P215" s="82">
        <v>49403</v>
      </c>
      <c r="Q215" s="82">
        <v>49600</v>
      </c>
      <c r="R215" s="82">
        <v>49929</v>
      </c>
      <c r="S215" s="82">
        <v>50763</v>
      </c>
      <c r="T215" s="82">
        <v>51211</v>
      </c>
      <c r="U215" s="82">
        <v>51956</v>
      </c>
    </row>
    <row r="216" spans="1:21" x14ac:dyDescent="0.25">
      <c r="A216" s="23" t="s">
        <v>1099</v>
      </c>
      <c r="B216" s="23" t="s">
        <v>241</v>
      </c>
      <c r="C216" s="28" t="s">
        <v>30</v>
      </c>
      <c r="D216" s="24" t="s">
        <v>18</v>
      </c>
      <c r="E216" s="25" t="s">
        <v>26</v>
      </c>
      <c r="F216" s="25">
        <v>1893</v>
      </c>
      <c r="G216" s="25">
        <v>3043</v>
      </c>
      <c r="H216" s="26"/>
      <c r="I216" s="42">
        <v>44471</v>
      </c>
      <c r="J216" s="42">
        <v>44654</v>
      </c>
      <c r="K216" s="42">
        <v>44960</v>
      </c>
      <c r="L216" s="42">
        <v>45736</v>
      </c>
      <c r="M216" s="42">
        <v>46152</v>
      </c>
      <c r="N216" s="42">
        <v>46846</v>
      </c>
      <c r="O216" s="42"/>
      <c r="P216" s="42">
        <v>51433</v>
      </c>
      <c r="Q216" s="42">
        <v>51630</v>
      </c>
      <c r="R216" s="42">
        <v>51959</v>
      </c>
      <c r="S216" s="42">
        <v>52793</v>
      </c>
      <c r="T216" s="42">
        <v>53240</v>
      </c>
      <c r="U216" s="42">
        <v>53986</v>
      </c>
    </row>
    <row r="217" spans="1:21" ht="15.75" thickBot="1" x14ac:dyDescent="0.3">
      <c r="A217" s="71" t="s">
        <v>1100</v>
      </c>
      <c r="B217" s="71" t="s">
        <v>242</v>
      </c>
      <c r="C217" s="66" t="s">
        <v>30</v>
      </c>
      <c r="D217" s="67" t="s">
        <v>19</v>
      </c>
      <c r="E217" s="68" t="s">
        <v>26</v>
      </c>
      <c r="F217" s="68">
        <v>1983</v>
      </c>
      <c r="G217" s="68">
        <v>3187</v>
      </c>
      <c r="H217" s="78"/>
      <c r="I217" s="84">
        <v>46267</v>
      </c>
      <c r="J217" s="84">
        <v>46451</v>
      </c>
      <c r="K217" s="84">
        <v>46756</v>
      </c>
      <c r="L217" s="84">
        <v>47532</v>
      </c>
      <c r="M217" s="84">
        <v>47948</v>
      </c>
      <c r="N217" s="84">
        <v>48642</v>
      </c>
      <c r="O217" s="84"/>
      <c r="P217" s="84">
        <v>53512</v>
      </c>
      <c r="Q217" s="84">
        <v>53709</v>
      </c>
      <c r="R217" s="84">
        <v>54037</v>
      </c>
      <c r="S217" s="84">
        <v>54872</v>
      </c>
      <c r="T217" s="84">
        <v>55319</v>
      </c>
      <c r="U217" s="84">
        <v>56065</v>
      </c>
    </row>
    <row r="218" spans="1:21" x14ac:dyDescent="0.25">
      <c r="A218" s="69" t="s">
        <v>1101</v>
      </c>
      <c r="B218" s="69" t="s">
        <v>243</v>
      </c>
      <c r="C218" s="61" t="s">
        <v>30</v>
      </c>
      <c r="D218" s="62" t="s">
        <v>25</v>
      </c>
      <c r="E218" s="63" t="s">
        <v>20</v>
      </c>
      <c r="F218" s="63">
        <v>439</v>
      </c>
      <c r="G218" s="63">
        <v>706</v>
      </c>
      <c r="H218" s="75"/>
      <c r="I218" s="76">
        <v>13290</v>
      </c>
      <c r="J218" s="76">
        <v>13440</v>
      </c>
      <c r="K218" s="76">
        <v>13690</v>
      </c>
      <c r="L218" s="76">
        <v>14306</v>
      </c>
      <c r="M218" s="76">
        <v>14639</v>
      </c>
      <c r="N218" s="76">
        <v>15195</v>
      </c>
      <c r="O218" s="76"/>
      <c r="P218" s="76">
        <v>15217</v>
      </c>
      <c r="Q218" s="76">
        <v>15379</v>
      </c>
      <c r="R218" s="76">
        <v>15648</v>
      </c>
      <c r="S218" s="76">
        <v>16310</v>
      </c>
      <c r="T218" s="76">
        <v>16668</v>
      </c>
      <c r="U218" s="76">
        <v>17266</v>
      </c>
    </row>
    <row r="219" spans="1:21" x14ac:dyDescent="0.25">
      <c r="A219" s="23" t="s">
        <v>1102</v>
      </c>
      <c r="B219" s="23" t="s">
        <v>244</v>
      </c>
      <c r="C219" s="28" t="s">
        <v>30</v>
      </c>
      <c r="D219" s="24" t="s">
        <v>27</v>
      </c>
      <c r="E219" s="25" t="s">
        <v>20</v>
      </c>
      <c r="F219" s="25">
        <v>564</v>
      </c>
      <c r="G219" s="25">
        <v>907</v>
      </c>
      <c r="H219" s="26"/>
      <c r="I219" s="42">
        <v>15927</v>
      </c>
      <c r="J219" s="42">
        <v>16077</v>
      </c>
      <c r="K219" s="42">
        <v>16328</v>
      </c>
      <c r="L219" s="42">
        <v>16943</v>
      </c>
      <c r="M219" s="42">
        <v>17277</v>
      </c>
      <c r="N219" s="42">
        <v>17833</v>
      </c>
      <c r="O219" s="42"/>
      <c r="P219" s="42">
        <v>18215</v>
      </c>
      <c r="Q219" s="42">
        <v>18377</v>
      </c>
      <c r="R219" s="42">
        <v>18646</v>
      </c>
      <c r="S219" s="42">
        <v>19308</v>
      </c>
      <c r="T219" s="42">
        <v>19666</v>
      </c>
      <c r="U219" s="42">
        <v>20264</v>
      </c>
    </row>
    <row r="220" spans="1:21" x14ac:dyDescent="0.25">
      <c r="A220" s="70" t="s">
        <v>1103</v>
      </c>
      <c r="B220" s="70" t="s">
        <v>245</v>
      </c>
      <c r="C220" s="64" t="s">
        <v>30</v>
      </c>
      <c r="D220" s="60" t="s">
        <v>1</v>
      </c>
      <c r="E220" s="65" t="s">
        <v>20</v>
      </c>
      <c r="F220" s="65">
        <v>689</v>
      </c>
      <c r="G220" s="65">
        <v>1108</v>
      </c>
      <c r="H220" s="77"/>
      <c r="I220" s="82">
        <v>18691</v>
      </c>
      <c r="J220" s="82">
        <v>18842</v>
      </c>
      <c r="K220" s="82">
        <v>19092</v>
      </c>
      <c r="L220" s="82">
        <v>19707</v>
      </c>
      <c r="M220" s="82">
        <v>20041</v>
      </c>
      <c r="N220" s="82">
        <v>20597</v>
      </c>
      <c r="O220" s="82"/>
      <c r="P220" s="82">
        <v>21349</v>
      </c>
      <c r="Q220" s="82">
        <v>21511</v>
      </c>
      <c r="R220" s="82">
        <v>21780</v>
      </c>
      <c r="S220" s="82">
        <v>22442</v>
      </c>
      <c r="T220" s="82">
        <v>22800</v>
      </c>
      <c r="U220" s="82">
        <v>23398</v>
      </c>
    </row>
    <row r="221" spans="1:21" x14ac:dyDescent="0.25">
      <c r="A221" s="23" t="s">
        <v>1104</v>
      </c>
      <c r="B221" s="23" t="s">
        <v>246</v>
      </c>
      <c r="C221" s="28" t="s">
        <v>30</v>
      </c>
      <c r="D221" s="24" t="s">
        <v>2</v>
      </c>
      <c r="E221" s="25" t="s">
        <v>20</v>
      </c>
      <c r="F221" s="25">
        <v>814</v>
      </c>
      <c r="G221" s="25">
        <v>1309</v>
      </c>
      <c r="H221" s="26"/>
      <c r="I221" s="42">
        <v>21410</v>
      </c>
      <c r="J221" s="42">
        <v>21560</v>
      </c>
      <c r="K221" s="42">
        <v>21810</v>
      </c>
      <c r="L221" s="42">
        <v>22426</v>
      </c>
      <c r="M221" s="42">
        <v>22759</v>
      </c>
      <c r="N221" s="42">
        <v>23315</v>
      </c>
      <c r="O221" s="42"/>
      <c r="P221" s="42">
        <v>24434</v>
      </c>
      <c r="Q221" s="42">
        <v>24596</v>
      </c>
      <c r="R221" s="42">
        <v>24865</v>
      </c>
      <c r="S221" s="42">
        <v>25526</v>
      </c>
      <c r="T221" s="42">
        <v>25885</v>
      </c>
      <c r="U221" s="42">
        <v>26482</v>
      </c>
    </row>
    <row r="222" spans="1:21" x14ac:dyDescent="0.25">
      <c r="A222" s="70" t="s">
        <v>1105</v>
      </c>
      <c r="B222" s="70" t="s">
        <v>247</v>
      </c>
      <c r="C222" s="64" t="s">
        <v>30</v>
      </c>
      <c r="D222" s="60" t="s">
        <v>3</v>
      </c>
      <c r="E222" s="65" t="s">
        <v>20</v>
      </c>
      <c r="F222" s="65">
        <v>939</v>
      </c>
      <c r="G222" s="65">
        <v>1510</v>
      </c>
      <c r="H222" s="77"/>
      <c r="I222" s="82">
        <v>24050</v>
      </c>
      <c r="J222" s="82">
        <v>24200</v>
      </c>
      <c r="K222" s="82">
        <v>24451</v>
      </c>
      <c r="L222" s="82">
        <v>25066</v>
      </c>
      <c r="M222" s="82">
        <v>25400</v>
      </c>
      <c r="N222" s="82">
        <v>25955</v>
      </c>
      <c r="O222" s="82"/>
      <c r="P222" s="82">
        <v>27435</v>
      </c>
      <c r="Q222" s="82">
        <v>27596</v>
      </c>
      <c r="R222" s="82">
        <v>27865</v>
      </c>
      <c r="S222" s="82">
        <v>28527</v>
      </c>
      <c r="T222" s="82">
        <v>28886</v>
      </c>
      <c r="U222" s="82">
        <v>29483</v>
      </c>
    </row>
    <row r="223" spans="1:21" x14ac:dyDescent="0.25">
      <c r="A223" s="23" t="s">
        <v>1106</v>
      </c>
      <c r="B223" s="23" t="s">
        <v>248</v>
      </c>
      <c r="C223" s="28" t="s">
        <v>30</v>
      </c>
      <c r="D223" s="24" t="s">
        <v>4</v>
      </c>
      <c r="E223" s="25" t="s">
        <v>20</v>
      </c>
      <c r="F223" s="25">
        <v>1064</v>
      </c>
      <c r="G223" s="25">
        <v>1710</v>
      </c>
      <c r="H223" s="26"/>
      <c r="I223" s="42">
        <v>26688</v>
      </c>
      <c r="J223" s="42">
        <v>26838</v>
      </c>
      <c r="K223" s="42">
        <v>27088</v>
      </c>
      <c r="L223" s="42">
        <v>27704</v>
      </c>
      <c r="M223" s="42">
        <v>28037</v>
      </c>
      <c r="N223" s="42">
        <v>28593</v>
      </c>
      <c r="O223" s="42"/>
      <c r="P223" s="42">
        <v>30433</v>
      </c>
      <c r="Q223" s="42">
        <v>30594</v>
      </c>
      <c r="R223" s="42">
        <v>30863</v>
      </c>
      <c r="S223" s="42">
        <v>31525</v>
      </c>
      <c r="T223" s="42">
        <v>31883</v>
      </c>
      <c r="U223" s="42">
        <v>32481</v>
      </c>
    </row>
    <row r="224" spans="1:21" x14ac:dyDescent="0.25">
      <c r="A224" s="70" t="s">
        <v>1107</v>
      </c>
      <c r="B224" s="70" t="s">
        <v>249</v>
      </c>
      <c r="C224" s="64" t="s">
        <v>30</v>
      </c>
      <c r="D224" s="60" t="s">
        <v>5</v>
      </c>
      <c r="E224" s="65" t="s">
        <v>20</v>
      </c>
      <c r="F224" s="65">
        <v>1189</v>
      </c>
      <c r="G224" s="65">
        <v>1911</v>
      </c>
      <c r="H224" s="77"/>
      <c r="I224" s="82">
        <v>29406</v>
      </c>
      <c r="J224" s="82">
        <v>29557</v>
      </c>
      <c r="K224" s="82">
        <v>29807</v>
      </c>
      <c r="L224" s="82">
        <v>30422</v>
      </c>
      <c r="M224" s="82">
        <v>30756</v>
      </c>
      <c r="N224" s="82">
        <v>31312</v>
      </c>
      <c r="O224" s="82"/>
      <c r="P224" s="82">
        <v>33518</v>
      </c>
      <c r="Q224" s="82">
        <v>33679</v>
      </c>
      <c r="R224" s="82">
        <v>33948</v>
      </c>
      <c r="S224" s="82">
        <v>34610</v>
      </c>
      <c r="T224" s="82">
        <v>34968</v>
      </c>
      <c r="U224" s="82">
        <v>35566</v>
      </c>
    </row>
    <row r="225" spans="1:21" x14ac:dyDescent="0.25">
      <c r="A225" s="23" t="s">
        <v>1108</v>
      </c>
      <c r="B225" s="23" t="s">
        <v>250</v>
      </c>
      <c r="C225" s="28" t="s">
        <v>30</v>
      </c>
      <c r="D225" s="24" t="s">
        <v>6</v>
      </c>
      <c r="E225" s="25" t="s">
        <v>20</v>
      </c>
      <c r="F225" s="25">
        <v>1307</v>
      </c>
      <c r="G225" s="25">
        <v>2101</v>
      </c>
      <c r="H225" s="26"/>
      <c r="I225" s="42">
        <v>32221</v>
      </c>
      <c r="J225" s="42">
        <v>32372</v>
      </c>
      <c r="K225" s="42">
        <v>32622</v>
      </c>
      <c r="L225" s="42">
        <v>33237</v>
      </c>
      <c r="M225" s="42">
        <v>33571</v>
      </c>
      <c r="N225" s="42">
        <v>34127</v>
      </c>
      <c r="O225" s="42"/>
      <c r="P225" s="42">
        <v>36707</v>
      </c>
      <c r="Q225" s="42">
        <v>36868</v>
      </c>
      <c r="R225" s="42">
        <v>37137</v>
      </c>
      <c r="S225" s="42">
        <v>37799</v>
      </c>
      <c r="T225" s="42">
        <v>38157</v>
      </c>
      <c r="U225" s="42">
        <v>38755</v>
      </c>
    </row>
    <row r="226" spans="1:21" x14ac:dyDescent="0.25">
      <c r="A226" s="70" t="s">
        <v>1109</v>
      </c>
      <c r="B226" s="70" t="s">
        <v>251</v>
      </c>
      <c r="C226" s="64" t="s">
        <v>30</v>
      </c>
      <c r="D226" s="60" t="s">
        <v>7</v>
      </c>
      <c r="E226" s="65" t="s">
        <v>20</v>
      </c>
      <c r="F226" s="65">
        <v>1425</v>
      </c>
      <c r="G226" s="65">
        <v>2291</v>
      </c>
      <c r="H226" s="77"/>
      <c r="I226" s="82">
        <v>34862</v>
      </c>
      <c r="J226" s="82">
        <v>35012</v>
      </c>
      <c r="K226" s="82">
        <v>35262</v>
      </c>
      <c r="L226" s="82">
        <v>35878</v>
      </c>
      <c r="M226" s="82">
        <v>36211</v>
      </c>
      <c r="N226" s="82">
        <v>36767</v>
      </c>
      <c r="O226" s="82"/>
      <c r="P226" s="82">
        <v>39707</v>
      </c>
      <c r="Q226" s="82">
        <v>39869</v>
      </c>
      <c r="R226" s="82">
        <v>40138</v>
      </c>
      <c r="S226" s="82">
        <v>40800</v>
      </c>
      <c r="T226" s="82">
        <v>41158</v>
      </c>
      <c r="U226" s="82">
        <v>41756</v>
      </c>
    </row>
    <row r="227" spans="1:21" x14ac:dyDescent="0.25">
      <c r="A227" s="23" t="s">
        <v>1110</v>
      </c>
      <c r="B227" s="23" t="s">
        <v>252</v>
      </c>
      <c r="C227" s="28" t="s">
        <v>30</v>
      </c>
      <c r="D227" s="24" t="s">
        <v>8</v>
      </c>
      <c r="E227" s="25" t="s">
        <v>20</v>
      </c>
      <c r="F227" s="25">
        <v>1543</v>
      </c>
      <c r="G227" s="25">
        <v>2480</v>
      </c>
      <c r="H227" s="26"/>
      <c r="I227" s="42">
        <v>37499</v>
      </c>
      <c r="J227" s="42">
        <v>37650</v>
      </c>
      <c r="K227" s="42">
        <v>37900</v>
      </c>
      <c r="L227" s="42">
        <v>38515</v>
      </c>
      <c r="M227" s="42">
        <v>38849</v>
      </c>
      <c r="N227" s="42">
        <v>39405</v>
      </c>
      <c r="O227" s="42"/>
      <c r="P227" s="42">
        <v>42705</v>
      </c>
      <c r="Q227" s="42">
        <v>42867</v>
      </c>
      <c r="R227" s="42">
        <v>43136</v>
      </c>
      <c r="S227" s="42">
        <v>43798</v>
      </c>
      <c r="T227" s="42">
        <v>44156</v>
      </c>
      <c r="U227" s="42">
        <v>44753</v>
      </c>
    </row>
    <row r="228" spans="1:21" x14ac:dyDescent="0.25">
      <c r="A228" s="70" t="s">
        <v>1111</v>
      </c>
      <c r="B228" s="70" t="s">
        <v>253</v>
      </c>
      <c r="C228" s="64" t="s">
        <v>30</v>
      </c>
      <c r="D228" s="60" t="s">
        <v>9</v>
      </c>
      <c r="E228" s="65" t="s">
        <v>20</v>
      </c>
      <c r="F228" s="65">
        <v>1661</v>
      </c>
      <c r="G228" s="65">
        <v>2670</v>
      </c>
      <c r="H228" s="77"/>
      <c r="I228" s="82">
        <v>40218</v>
      </c>
      <c r="J228" s="82">
        <v>40368</v>
      </c>
      <c r="K228" s="82">
        <v>40618</v>
      </c>
      <c r="L228" s="82">
        <v>41234</v>
      </c>
      <c r="M228" s="82">
        <v>41567</v>
      </c>
      <c r="N228" s="82">
        <v>42123</v>
      </c>
      <c r="O228" s="82"/>
      <c r="P228" s="82">
        <v>45790</v>
      </c>
      <c r="Q228" s="82">
        <v>45952</v>
      </c>
      <c r="R228" s="82">
        <v>46221</v>
      </c>
      <c r="S228" s="82">
        <v>46882</v>
      </c>
      <c r="T228" s="82">
        <v>47241</v>
      </c>
      <c r="U228" s="82">
        <v>47838</v>
      </c>
    </row>
    <row r="229" spans="1:21" x14ac:dyDescent="0.25">
      <c r="A229" s="23" t="s">
        <v>1112</v>
      </c>
      <c r="B229" s="23" t="s">
        <v>254</v>
      </c>
      <c r="C229" s="28" t="s">
        <v>30</v>
      </c>
      <c r="D229" s="24" t="s">
        <v>10</v>
      </c>
      <c r="E229" s="25" t="s">
        <v>20</v>
      </c>
      <c r="F229" s="25">
        <v>1779</v>
      </c>
      <c r="G229" s="25">
        <v>2860</v>
      </c>
      <c r="H229" s="26"/>
      <c r="I229" s="42">
        <v>42856</v>
      </c>
      <c r="J229" s="42">
        <v>43006</v>
      </c>
      <c r="K229" s="42">
        <v>43256</v>
      </c>
      <c r="L229" s="42">
        <v>43872</v>
      </c>
      <c r="M229" s="42">
        <v>44205</v>
      </c>
      <c r="N229" s="42">
        <v>44761</v>
      </c>
      <c r="O229" s="42"/>
      <c r="P229" s="42">
        <v>48788</v>
      </c>
      <c r="Q229" s="42">
        <v>48950</v>
      </c>
      <c r="R229" s="42">
        <v>49219</v>
      </c>
      <c r="S229" s="42">
        <v>49880</v>
      </c>
      <c r="T229" s="42">
        <v>50239</v>
      </c>
      <c r="U229" s="42">
        <v>50836</v>
      </c>
    </row>
    <row r="230" spans="1:21" x14ac:dyDescent="0.25">
      <c r="A230" s="70" t="s">
        <v>1113</v>
      </c>
      <c r="B230" s="70" t="s">
        <v>255</v>
      </c>
      <c r="C230" s="64" t="s">
        <v>30</v>
      </c>
      <c r="D230" s="60" t="s">
        <v>11</v>
      </c>
      <c r="E230" s="65" t="s">
        <v>20</v>
      </c>
      <c r="F230" s="65">
        <v>1897</v>
      </c>
      <c r="G230" s="65">
        <v>3049</v>
      </c>
      <c r="H230" s="77"/>
      <c r="I230" s="82">
        <v>45724</v>
      </c>
      <c r="J230" s="82">
        <v>45874</v>
      </c>
      <c r="K230" s="82">
        <v>46125</v>
      </c>
      <c r="L230" s="82">
        <v>46740</v>
      </c>
      <c r="M230" s="82">
        <v>47074</v>
      </c>
      <c r="N230" s="82">
        <v>47630</v>
      </c>
      <c r="O230" s="82"/>
      <c r="P230" s="82">
        <v>52035</v>
      </c>
      <c r="Q230" s="82">
        <v>52196</v>
      </c>
      <c r="R230" s="82">
        <v>52465</v>
      </c>
      <c r="S230" s="82">
        <v>53127</v>
      </c>
      <c r="T230" s="82">
        <v>53486</v>
      </c>
      <c r="U230" s="82">
        <v>54083</v>
      </c>
    </row>
    <row r="231" spans="1:21" x14ac:dyDescent="0.25">
      <c r="A231" s="23" t="s">
        <v>1114</v>
      </c>
      <c r="B231" s="23" t="s">
        <v>256</v>
      </c>
      <c r="C231" s="28" t="s">
        <v>30</v>
      </c>
      <c r="D231" s="24" t="s">
        <v>12</v>
      </c>
      <c r="E231" s="25" t="s">
        <v>20</v>
      </c>
      <c r="F231" s="25">
        <v>2015</v>
      </c>
      <c r="G231" s="25">
        <v>3239</v>
      </c>
      <c r="H231" s="26"/>
      <c r="I231" s="42">
        <v>48443</v>
      </c>
      <c r="J231" s="42">
        <v>48593</v>
      </c>
      <c r="K231" s="42">
        <v>48843</v>
      </c>
      <c r="L231" s="42">
        <v>49459</v>
      </c>
      <c r="M231" s="42">
        <v>49792</v>
      </c>
      <c r="N231" s="42">
        <v>50348</v>
      </c>
      <c r="O231" s="42"/>
      <c r="P231" s="42">
        <v>55120</v>
      </c>
      <c r="Q231" s="42">
        <v>55281</v>
      </c>
      <c r="R231" s="42">
        <v>55550</v>
      </c>
      <c r="S231" s="42">
        <v>56212</v>
      </c>
      <c r="T231" s="42">
        <v>56570</v>
      </c>
      <c r="U231" s="42">
        <v>57168</v>
      </c>
    </row>
    <row r="232" spans="1:21" x14ac:dyDescent="0.25">
      <c r="A232" s="70" t="s">
        <v>1115</v>
      </c>
      <c r="B232" s="70" t="s">
        <v>257</v>
      </c>
      <c r="C232" s="64" t="s">
        <v>30</v>
      </c>
      <c r="D232" s="60" t="s">
        <v>13</v>
      </c>
      <c r="E232" s="65" t="s">
        <v>20</v>
      </c>
      <c r="F232" s="65">
        <v>2133</v>
      </c>
      <c r="G232" s="65">
        <v>3428</v>
      </c>
      <c r="H232" s="77"/>
      <c r="I232" s="82">
        <v>51430</v>
      </c>
      <c r="J232" s="82">
        <v>51655</v>
      </c>
      <c r="K232" s="82">
        <v>52031</v>
      </c>
      <c r="L232" s="82">
        <v>52954</v>
      </c>
      <c r="M232" s="82">
        <v>53454</v>
      </c>
      <c r="N232" s="82">
        <v>54288</v>
      </c>
      <c r="O232" s="82"/>
      <c r="P232" s="82">
        <v>58493</v>
      </c>
      <c r="Q232" s="82">
        <v>58736</v>
      </c>
      <c r="R232" s="82">
        <v>59139</v>
      </c>
      <c r="S232" s="82">
        <v>60132</v>
      </c>
      <c r="T232" s="82">
        <v>60669</v>
      </c>
      <c r="U232" s="82">
        <v>61566</v>
      </c>
    </row>
    <row r="233" spans="1:21" x14ac:dyDescent="0.25">
      <c r="A233" s="23" t="s">
        <v>1116</v>
      </c>
      <c r="B233" s="23" t="s">
        <v>258</v>
      </c>
      <c r="C233" s="28" t="s">
        <v>30</v>
      </c>
      <c r="D233" s="24" t="s">
        <v>14</v>
      </c>
      <c r="E233" s="25" t="s">
        <v>20</v>
      </c>
      <c r="F233" s="25">
        <v>2251</v>
      </c>
      <c r="G233" s="25">
        <v>3618</v>
      </c>
      <c r="H233" s="26"/>
      <c r="I233" s="42">
        <v>54068</v>
      </c>
      <c r="J233" s="42">
        <v>54293</v>
      </c>
      <c r="K233" s="42">
        <v>54668</v>
      </c>
      <c r="L233" s="42">
        <v>55592</v>
      </c>
      <c r="M233" s="42">
        <v>56092</v>
      </c>
      <c r="N233" s="42">
        <v>56925</v>
      </c>
      <c r="O233" s="42"/>
      <c r="P233" s="42">
        <v>61491</v>
      </c>
      <c r="Q233" s="42">
        <v>61733</v>
      </c>
      <c r="R233" s="42">
        <v>62137</v>
      </c>
      <c r="S233" s="42">
        <v>63130</v>
      </c>
      <c r="T233" s="42">
        <v>63667</v>
      </c>
      <c r="U233" s="42">
        <v>64564</v>
      </c>
    </row>
    <row r="234" spans="1:21" x14ac:dyDescent="0.25">
      <c r="A234" s="70" t="s">
        <v>1117</v>
      </c>
      <c r="B234" s="70" t="s">
        <v>259</v>
      </c>
      <c r="C234" s="64" t="s">
        <v>30</v>
      </c>
      <c r="D234" s="60" t="s">
        <v>15</v>
      </c>
      <c r="E234" s="65" t="s">
        <v>20</v>
      </c>
      <c r="F234" s="65">
        <v>2369</v>
      </c>
      <c r="G234" s="65">
        <v>3808</v>
      </c>
      <c r="H234" s="77"/>
      <c r="I234" s="82">
        <v>56745</v>
      </c>
      <c r="J234" s="82">
        <v>56971</v>
      </c>
      <c r="K234" s="82">
        <v>57346</v>
      </c>
      <c r="L234" s="82">
        <v>58269</v>
      </c>
      <c r="M234" s="82">
        <v>58770</v>
      </c>
      <c r="N234" s="82">
        <v>59603</v>
      </c>
      <c r="O234" s="82"/>
      <c r="P234" s="82">
        <v>64532</v>
      </c>
      <c r="Q234" s="82">
        <v>64774</v>
      </c>
      <c r="R234" s="82">
        <v>65178</v>
      </c>
      <c r="S234" s="82">
        <v>66171</v>
      </c>
      <c r="T234" s="82">
        <v>66708</v>
      </c>
      <c r="U234" s="82">
        <v>67605</v>
      </c>
    </row>
    <row r="235" spans="1:21" x14ac:dyDescent="0.25">
      <c r="A235" s="23" t="s">
        <v>1118</v>
      </c>
      <c r="B235" s="23" t="s">
        <v>260</v>
      </c>
      <c r="C235" s="28" t="s">
        <v>30</v>
      </c>
      <c r="D235" s="24" t="s">
        <v>16</v>
      </c>
      <c r="E235" s="25" t="s">
        <v>20</v>
      </c>
      <c r="F235" s="25">
        <v>2487</v>
      </c>
      <c r="G235" s="25">
        <v>3997</v>
      </c>
      <c r="H235" s="26"/>
      <c r="I235" s="42">
        <v>59743</v>
      </c>
      <c r="J235" s="42">
        <v>59968</v>
      </c>
      <c r="K235" s="42">
        <v>60344</v>
      </c>
      <c r="L235" s="42">
        <v>61267</v>
      </c>
      <c r="M235" s="42">
        <v>61767</v>
      </c>
      <c r="N235" s="42">
        <v>62601</v>
      </c>
      <c r="O235" s="42"/>
      <c r="P235" s="42">
        <v>67918</v>
      </c>
      <c r="Q235" s="42">
        <v>68161</v>
      </c>
      <c r="R235" s="42">
        <v>68564</v>
      </c>
      <c r="S235" s="42">
        <v>69557</v>
      </c>
      <c r="T235" s="42">
        <v>70094</v>
      </c>
      <c r="U235" s="42">
        <v>70991</v>
      </c>
    </row>
    <row r="236" spans="1:21" x14ac:dyDescent="0.25">
      <c r="A236" s="70" t="s">
        <v>1119</v>
      </c>
      <c r="B236" s="70" t="s">
        <v>261</v>
      </c>
      <c r="C236" s="64" t="s">
        <v>30</v>
      </c>
      <c r="D236" s="60" t="s">
        <v>17</v>
      </c>
      <c r="E236" s="65" t="s">
        <v>20</v>
      </c>
      <c r="F236" s="65">
        <v>2605</v>
      </c>
      <c r="G236" s="65">
        <v>4187</v>
      </c>
      <c r="H236" s="77"/>
      <c r="I236" s="82">
        <v>62381</v>
      </c>
      <c r="J236" s="82">
        <v>62606</v>
      </c>
      <c r="K236" s="82">
        <v>62982</v>
      </c>
      <c r="L236" s="82">
        <v>63905</v>
      </c>
      <c r="M236" s="82">
        <v>64405</v>
      </c>
      <c r="N236" s="82">
        <v>65239</v>
      </c>
      <c r="O236" s="82"/>
      <c r="P236" s="82">
        <v>70916</v>
      </c>
      <c r="Q236" s="82">
        <v>71158</v>
      </c>
      <c r="R236" s="82">
        <v>71562</v>
      </c>
      <c r="S236" s="82">
        <v>72555</v>
      </c>
      <c r="T236" s="82">
        <v>73092</v>
      </c>
      <c r="U236" s="82">
        <v>73989</v>
      </c>
    </row>
    <row r="237" spans="1:21" x14ac:dyDescent="0.25">
      <c r="A237" s="23" t="s">
        <v>1120</v>
      </c>
      <c r="B237" s="23" t="s">
        <v>262</v>
      </c>
      <c r="C237" s="28" t="s">
        <v>30</v>
      </c>
      <c r="D237" s="24" t="s">
        <v>18</v>
      </c>
      <c r="E237" s="25" t="s">
        <v>20</v>
      </c>
      <c r="F237" s="25">
        <v>2723</v>
      </c>
      <c r="G237" s="25">
        <v>4377</v>
      </c>
      <c r="H237" s="26"/>
      <c r="I237" s="42">
        <v>65019</v>
      </c>
      <c r="J237" s="42">
        <v>65244</v>
      </c>
      <c r="K237" s="42">
        <v>65619</v>
      </c>
      <c r="L237" s="42">
        <v>66543</v>
      </c>
      <c r="M237" s="42">
        <v>67043</v>
      </c>
      <c r="N237" s="42">
        <v>67876</v>
      </c>
      <c r="O237" s="42"/>
      <c r="P237" s="42">
        <v>73914</v>
      </c>
      <c r="Q237" s="42">
        <v>74156</v>
      </c>
      <c r="R237" s="42">
        <v>74560</v>
      </c>
      <c r="S237" s="42">
        <v>75553</v>
      </c>
      <c r="T237" s="42">
        <v>76090</v>
      </c>
      <c r="U237" s="42">
        <v>76986</v>
      </c>
    </row>
    <row r="238" spans="1:21" ht="15.75" thickBot="1" x14ac:dyDescent="0.3">
      <c r="A238" s="71" t="s">
        <v>1121</v>
      </c>
      <c r="B238" s="71" t="s">
        <v>263</v>
      </c>
      <c r="C238" s="66" t="s">
        <v>30</v>
      </c>
      <c r="D238" s="67" t="s">
        <v>19</v>
      </c>
      <c r="E238" s="68" t="s">
        <v>20</v>
      </c>
      <c r="F238" s="68">
        <v>2841</v>
      </c>
      <c r="G238" s="68">
        <v>4566</v>
      </c>
      <c r="H238" s="78"/>
      <c r="I238" s="84">
        <v>67740</v>
      </c>
      <c r="J238" s="84">
        <v>67965</v>
      </c>
      <c r="K238" s="84">
        <v>68340</v>
      </c>
      <c r="L238" s="84">
        <v>69264</v>
      </c>
      <c r="M238" s="84">
        <v>69764</v>
      </c>
      <c r="N238" s="84">
        <v>70598</v>
      </c>
      <c r="O238" s="84"/>
      <c r="P238" s="84">
        <v>77002</v>
      </c>
      <c r="Q238" s="84">
        <v>77244</v>
      </c>
      <c r="R238" s="84">
        <v>77648</v>
      </c>
      <c r="S238" s="84">
        <v>78640</v>
      </c>
      <c r="T238" s="84">
        <v>79178</v>
      </c>
      <c r="U238" s="84">
        <v>80074</v>
      </c>
    </row>
    <row r="239" spans="1:21" x14ac:dyDescent="0.25">
      <c r="A239" s="69" t="s">
        <v>1122</v>
      </c>
      <c r="B239" s="69" t="s">
        <v>264</v>
      </c>
      <c r="C239" s="61" t="s">
        <v>30</v>
      </c>
      <c r="D239" s="62" t="s">
        <v>25</v>
      </c>
      <c r="E239" s="63" t="s">
        <v>21</v>
      </c>
      <c r="F239" s="63">
        <v>661</v>
      </c>
      <c r="G239" s="63">
        <v>1063</v>
      </c>
      <c r="H239" s="75"/>
      <c r="I239" s="76">
        <v>16526</v>
      </c>
      <c r="J239" s="76">
        <v>16704</v>
      </c>
      <c r="K239" s="76">
        <v>17001</v>
      </c>
      <c r="L239" s="76">
        <v>17715</v>
      </c>
      <c r="M239" s="76">
        <v>18104</v>
      </c>
      <c r="N239" s="76">
        <v>18754</v>
      </c>
      <c r="O239" s="76"/>
      <c r="P239" s="76">
        <v>18806</v>
      </c>
      <c r="Q239" s="76">
        <v>18998</v>
      </c>
      <c r="R239" s="76">
        <v>19317</v>
      </c>
      <c r="S239" s="76">
        <v>20084</v>
      </c>
      <c r="T239" s="76">
        <v>20503</v>
      </c>
      <c r="U239" s="76">
        <v>21200</v>
      </c>
    </row>
    <row r="240" spans="1:21" x14ac:dyDescent="0.25">
      <c r="A240" s="23" t="s">
        <v>1123</v>
      </c>
      <c r="B240" s="23" t="s">
        <v>265</v>
      </c>
      <c r="C240" s="28" t="s">
        <v>30</v>
      </c>
      <c r="D240" s="24" t="s">
        <v>27</v>
      </c>
      <c r="E240" s="25" t="s">
        <v>21</v>
      </c>
      <c r="F240" s="25">
        <v>828</v>
      </c>
      <c r="G240" s="25">
        <v>1331</v>
      </c>
      <c r="H240" s="26"/>
      <c r="I240" s="42">
        <v>19605</v>
      </c>
      <c r="J240" s="42">
        <v>19783</v>
      </c>
      <c r="K240" s="42">
        <v>20080</v>
      </c>
      <c r="L240" s="42">
        <v>20794</v>
      </c>
      <c r="M240" s="42">
        <v>21184</v>
      </c>
      <c r="N240" s="42">
        <v>21833</v>
      </c>
      <c r="O240" s="42"/>
      <c r="P240" s="42">
        <v>22293</v>
      </c>
      <c r="Q240" s="42">
        <v>22485</v>
      </c>
      <c r="R240" s="42">
        <v>22804</v>
      </c>
      <c r="S240" s="42">
        <v>23571</v>
      </c>
      <c r="T240" s="42">
        <v>23990</v>
      </c>
      <c r="U240" s="42">
        <v>24688</v>
      </c>
    </row>
    <row r="241" spans="1:21" x14ac:dyDescent="0.25">
      <c r="A241" s="70" t="s">
        <v>1124</v>
      </c>
      <c r="B241" s="70" t="s">
        <v>266</v>
      </c>
      <c r="C241" s="64" t="s">
        <v>30</v>
      </c>
      <c r="D241" s="60" t="s">
        <v>1</v>
      </c>
      <c r="E241" s="65" t="s">
        <v>21</v>
      </c>
      <c r="F241" s="65">
        <v>995</v>
      </c>
      <c r="G241" s="65">
        <v>1600</v>
      </c>
      <c r="H241" s="77"/>
      <c r="I241" s="82">
        <v>22913</v>
      </c>
      <c r="J241" s="82">
        <v>23091</v>
      </c>
      <c r="K241" s="82">
        <v>23388</v>
      </c>
      <c r="L241" s="82">
        <v>24102</v>
      </c>
      <c r="M241" s="82">
        <v>24491</v>
      </c>
      <c r="N241" s="82">
        <v>25141</v>
      </c>
      <c r="O241" s="82"/>
      <c r="P241" s="82">
        <v>26027</v>
      </c>
      <c r="Q241" s="82">
        <v>26218</v>
      </c>
      <c r="R241" s="82">
        <v>26538</v>
      </c>
      <c r="S241" s="82">
        <v>27305</v>
      </c>
      <c r="T241" s="82">
        <v>27723</v>
      </c>
      <c r="U241" s="82">
        <v>28421</v>
      </c>
    </row>
    <row r="242" spans="1:21" x14ac:dyDescent="0.25">
      <c r="A242" s="23" t="s">
        <v>1125</v>
      </c>
      <c r="B242" s="23" t="s">
        <v>267</v>
      </c>
      <c r="C242" s="28" t="s">
        <v>30</v>
      </c>
      <c r="D242" s="24" t="s">
        <v>2</v>
      </c>
      <c r="E242" s="25" t="s">
        <v>21</v>
      </c>
      <c r="F242" s="25">
        <v>1162</v>
      </c>
      <c r="G242" s="25">
        <v>1868</v>
      </c>
      <c r="H242" s="26"/>
      <c r="I242" s="42">
        <v>26079</v>
      </c>
      <c r="J242" s="42">
        <v>26257</v>
      </c>
      <c r="K242" s="42">
        <v>26554</v>
      </c>
      <c r="L242" s="42">
        <v>27268</v>
      </c>
      <c r="M242" s="42">
        <v>27657</v>
      </c>
      <c r="N242" s="42">
        <v>28306</v>
      </c>
      <c r="O242" s="42"/>
      <c r="P242" s="42">
        <v>29607</v>
      </c>
      <c r="Q242" s="42">
        <v>29799</v>
      </c>
      <c r="R242" s="42">
        <v>30118</v>
      </c>
      <c r="S242" s="42">
        <v>30885</v>
      </c>
      <c r="T242" s="42">
        <v>31304</v>
      </c>
      <c r="U242" s="42">
        <v>32002</v>
      </c>
    </row>
    <row r="243" spans="1:21" x14ac:dyDescent="0.25">
      <c r="A243" s="70" t="s">
        <v>1126</v>
      </c>
      <c r="B243" s="70" t="s">
        <v>268</v>
      </c>
      <c r="C243" s="64" t="s">
        <v>30</v>
      </c>
      <c r="D243" s="60" t="s">
        <v>3</v>
      </c>
      <c r="E243" s="65" t="s">
        <v>21</v>
      </c>
      <c r="F243" s="65">
        <v>1329</v>
      </c>
      <c r="G243" s="65">
        <v>2136</v>
      </c>
      <c r="H243" s="77"/>
      <c r="I243" s="82">
        <v>29161</v>
      </c>
      <c r="J243" s="82">
        <v>29339</v>
      </c>
      <c r="K243" s="82">
        <v>29636</v>
      </c>
      <c r="L243" s="82">
        <v>30350</v>
      </c>
      <c r="M243" s="82">
        <v>30739</v>
      </c>
      <c r="N243" s="82">
        <v>31388</v>
      </c>
      <c r="O243" s="82"/>
      <c r="P243" s="82">
        <v>33097</v>
      </c>
      <c r="Q243" s="82">
        <v>33289</v>
      </c>
      <c r="R243" s="82">
        <v>33608</v>
      </c>
      <c r="S243" s="82">
        <v>34375</v>
      </c>
      <c r="T243" s="82">
        <v>34794</v>
      </c>
      <c r="U243" s="82">
        <v>35492</v>
      </c>
    </row>
    <row r="244" spans="1:21" x14ac:dyDescent="0.25">
      <c r="A244" s="23" t="s">
        <v>1127</v>
      </c>
      <c r="B244" s="23" t="s">
        <v>269</v>
      </c>
      <c r="C244" s="28" t="s">
        <v>30</v>
      </c>
      <c r="D244" s="24" t="s">
        <v>4</v>
      </c>
      <c r="E244" s="25" t="s">
        <v>21</v>
      </c>
      <c r="F244" s="25">
        <v>1496</v>
      </c>
      <c r="G244" s="25">
        <v>2405</v>
      </c>
      <c r="H244" s="26"/>
      <c r="I244" s="42">
        <v>32240</v>
      </c>
      <c r="J244" s="42">
        <v>32418</v>
      </c>
      <c r="K244" s="42">
        <v>32715</v>
      </c>
      <c r="L244" s="42">
        <v>33429</v>
      </c>
      <c r="M244" s="42">
        <v>33818</v>
      </c>
      <c r="N244" s="42">
        <v>34467</v>
      </c>
      <c r="O244" s="42"/>
      <c r="P244" s="42">
        <v>36585</v>
      </c>
      <c r="Q244" s="42">
        <v>36776</v>
      </c>
      <c r="R244" s="42">
        <v>37096</v>
      </c>
      <c r="S244" s="42">
        <v>37863</v>
      </c>
      <c r="T244" s="42">
        <v>38281</v>
      </c>
      <c r="U244" s="42">
        <v>38979</v>
      </c>
    </row>
    <row r="245" spans="1:21" x14ac:dyDescent="0.25">
      <c r="A245" s="70" t="s">
        <v>1128</v>
      </c>
      <c r="B245" s="70" t="s">
        <v>270</v>
      </c>
      <c r="C245" s="64" t="s">
        <v>30</v>
      </c>
      <c r="D245" s="60" t="s">
        <v>5</v>
      </c>
      <c r="E245" s="65" t="s">
        <v>21</v>
      </c>
      <c r="F245" s="65">
        <v>1663</v>
      </c>
      <c r="G245" s="65">
        <v>2673</v>
      </c>
      <c r="H245" s="77"/>
      <c r="I245" s="82">
        <v>35406</v>
      </c>
      <c r="J245" s="82">
        <v>35584</v>
      </c>
      <c r="K245" s="82">
        <v>35881</v>
      </c>
      <c r="L245" s="82">
        <v>36594</v>
      </c>
      <c r="M245" s="82">
        <v>36984</v>
      </c>
      <c r="N245" s="82">
        <v>37633</v>
      </c>
      <c r="O245" s="82"/>
      <c r="P245" s="82">
        <v>40165</v>
      </c>
      <c r="Q245" s="82">
        <v>40357</v>
      </c>
      <c r="R245" s="82">
        <v>40676</v>
      </c>
      <c r="S245" s="82">
        <v>41443</v>
      </c>
      <c r="T245" s="82">
        <v>41862</v>
      </c>
      <c r="U245" s="82">
        <v>42560</v>
      </c>
    </row>
    <row r="246" spans="1:21" x14ac:dyDescent="0.25">
      <c r="A246" s="23" t="s">
        <v>1129</v>
      </c>
      <c r="B246" s="23" t="s">
        <v>271</v>
      </c>
      <c r="C246" s="28" t="s">
        <v>30</v>
      </c>
      <c r="D246" s="24" t="s">
        <v>6</v>
      </c>
      <c r="E246" s="25" t="s">
        <v>21</v>
      </c>
      <c r="F246" s="25">
        <v>1825</v>
      </c>
      <c r="G246" s="25">
        <v>2933</v>
      </c>
      <c r="H246" s="26"/>
      <c r="I246" s="42">
        <v>38778</v>
      </c>
      <c r="J246" s="42">
        <v>38956</v>
      </c>
      <c r="K246" s="42">
        <v>39253</v>
      </c>
      <c r="L246" s="42">
        <v>39967</v>
      </c>
      <c r="M246" s="42">
        <v>40356</v>
      </c>
      <c r="N246" s="42">
        <v>41006</v>
      </c>
      <c r="O246" s="42"/>
      <c r="P246" s="42">
        <v>43969</v>
      </c>
      <c r="Q246" s="42">
        <v>44160</v>
      </c>
      <c r="R246" s="42">
        <v>44479</v>
      </c>
      <c r="S246" s="42">
        <v>45246</v>
      </c>
      <c r="T246" s="42">
        <v>45665</v>
      </c>
      <c r="U246" s="42">
        <v>46363</v>
      </c>
    </row>
    <row r="247" spans="1:21" x14ac:dyDescent="0.25">
      <c r="A247" s="70" t="s">
        <v>1130</v>
      </c>
      <c r="B247" s="70" t="s">
        <v>272</v>
      </c>
      <c r="C247" s="64" t="s">
        <v>30</v>
      </c>
      <c r="D247" s="60" t="s">
        <v>7</v>
      </c>
      <c r="E247" s="65" t="s">
        <v>21</v>
      </c>
      <c r="F247" s="65">
        <v>1987</v>
      </c>
      <c r="G247" s="65">
        <v>3194</v>
      </c>
      <c r="H247" s="77"/>
      <c r="I247" s="82">
        <v>41860</v>
      </c>
      <c r="J247" s="82">
        <v>42038</v>
      </c>
      <c r="K247" s="82">
        <v>42335</v>
      </c>
      <c r="L247" s="82">
        <v>43049</v>
      </c>
      <c r="M247" s="82">
        <v>43438</v>
      </c>
      <c r="N247" s="82">
        <v>44088</v>
      </c>
      <c r="O247" s="82"/>
      <c r="P247" s="82">
        <v>47459</v>
      </c>
      <c r="Q247" s="82">
        <v>47651</v>
      </c>
      <c r="R247" s="82">
        <v>47970</v>
      </c>
      <c r="S247" s="82">
        <v>48737</v>
      </c>
      <c r="T247" s="82">
        <v>49156</v>
      </c>
      <c r="U247" s="82">
        <v>49854</v>
      </c>
    </row>
    <row r="248" spans="1:21" x14ac:dyDescent="0.25">
      <c r="A248" s="23" t="s">
        <v>1131</v>
      </c>
      <c r="B248" s="23" t="s">
        <v>273</v>
      </c>
      <c r="C248" s="28" t="s">
        <v>30</v>
      </c>
      <c r="D248" s="24" t="s">
        <v>8</v>
      </c>
      <c r="E248" s="25" t="s">
        <v>21</v>
      </c>
      <c r="F248" s="25">
        <v>2149</v>
      </c>
      <c r="G248" s="25">
        <v>3454</v>
      </c>
      <c r="H248" s="26"/>
      <c r="I248" s="42">
        <v>44939</v>
      </c>
      <c r="J248" s="42">
        <v>45117</v>
      </c>
      <c r="K248" s="42">
        <v>45414</v>
      </c>
      <c r="L248" s="42">
        <v>46128</v>
      </c>
      <c r="M248" s="42">
        <v>46518</v>
      </c>
      <c r="N248" s="42">
        <v>47167</v>
      </c>
      <c r="O248" s="42"/>
      <c r="P248" s="42">
        <v>50946</v>
      </c>
      <c r="Q248" s="42">
        <v>51138</v>
      </c>
      <c r="R248" s="42">
        <v>51457</v>
      </c>
      <c r="S248" s="42">
        <v>52224</v>
      </c>
      <c r="T248" s="42">
        <v>52643</v>
      </c>
      <c r="U248" s="42">
        <v>53341</v>
      </c>
    </row>
    <row r="249" spans="1:21" x14ac:dyDescent="0.25">
      <c r="A249" s="70" t="s">
        <v>1132</v>
      </c>
      <c r="B249" s="70" t="s">
        <v>274</v>
      </c>
      <c r="C249" s="64" t="s">
        <v>30</v>
      </c>
      <c r="D249" s="60" t="s">
        <v>9</v>
      </c>
      <c r="E249" s="65" t="s">
        <v>21</v>
      </c>
      <c r="F249" s="65">
        <v>2311</v>
      </c>
      <c r="G249" s="65">
        <v>3714</v>
      </c>
      <c r="H249" s="77"/>
      <c r="I249" s="82">
        <v>48105</v>
      </c>
      <c r="J249" s="82">
        <v>48283</v>
      </c>
      <c r="K249" s="82">
        <v>48580</v>
      </c>
      <c r="L249" s="82">
        <v>49294</v>
      </c>
      <c r="M249" s="82">
        <v>49683</v>
      </c>
      <c r="N249" s="82">
        <v>50332</v>
      </c>
      <c r="O249" s="82"/>
      <c r="P249" s="82">
        <v>54527</v>
      </c>
      <c r="Q249" s="82">
        <v>54718</v>
      </c>
      <c r="R249" s="82">
        <v>55037</v>
      </c>
      <c r="S249" s="82">
        <v>55805</v>
      </c>
      <c r="T249" s="82">
        <v>56223</v>
      </c>
      <c r="U249" s="82">
        <v>56921</v>
      </c>
    </row>
    <row r="250" spans="1:21" x14ac:dyDescent="0.25">
      <c r="A250" s="23" t="s">
        <v>1133</v>
      </c>
      <c r="B250" s="23" t="s">
        <v>275</v>
      </c>
      <c r="C250" s="28" t="s">
        <v>30</v>
      </c>
      <c r="D250" s="24" t="s">
        <v>10</v>
      </c>
      <c r="E250" s="25" t="s">
        <v>21</v>
      </c>
      <c r="F250" s="25">
        <v>2473</v>
      </c>
      <c r="G250" s="25">
        <v>3975</v>
      </c>
      <c r="H250" s="26"/>
      <c r="I250" s="42">
        <v>51184</v>
      </c>
      <c r="J250" s="42">
        <v>51362</v>
      </c>
      <c r="K250" s="42">
        <v>51659</v>
      </c>
      <c r="L250" s="42">
        <v>52373</v>
      </c>
      <c r="M250" s="42">
        <v>52762</v>
      </c>
      <c r="N250" s="42">
        <v>53412</v>
      </c>
      <c r="O250" s="42"/>
      <c r="P250" s="42">
        <v>58014</v>
      </c>
      <c r="Q250" s="42">
        <v>58206</v>
      </c>
      <c r="R250" s="42">
        <v>58525</v>
      </c>
      <c r="S250" s="42">
        <v>59292</v>
      </c>
      <c r="T250" s="42">
        <v>59711</v>
      </c>
      <c r="U250" s="42">
        <v>60409</v>
      </c>
    </row>
    <row r="251" spans="1:21" x14ac:dyDescent="0.25">
      <c r="A251" s="70" t="s">
        <v>1134</v>
      </c>
      <c r="B251" s="70" t="s">
        <v>276</v>
      </c>
      <c r="C251" s="64" t="s">
        <v>30</v>
      </c>
      <c r="D251" s="60" t="s">
        <v>11</v>
      </c>
      <c r="E251" s="65" t="s">
        <v>21</v>
      </c>
      <c r="F251" s="65">
        <v>2635</v>
      </c>
      <c r="G251" s="65">
        <v>4235</v>
      </c>
      <c r="H251" s="77"/>
      <c r="I251" s="82">
        <v>54624</v>
      </c>
      <c r="J251" s="82">
        <v>54802</v>
      </c>
      <c r="K251" s="82">
        <v>55099</v>
      </c>
      <c r="L251" s="82">
        <v>55813</v>
      </c>
      <c r="M251" s="82">
        <v>56202</v>
      </c>
      <c r="N251" s="82">
        <v>56852</v>
      </c>
      <c r="O251" s="82"/>
      <c r="P251" s="82">
        <v>61890</v>
      </c>
      <c r="Q251" s="82">
        <v>62082</v>
      </c>
      <c r="R251" s="82">
        <v>62401</v>
      </c>
      <c r="S251" s="82">
        <v>63168</v>
      </c>
      <c r="T251" s="82">
        <v>63587</v>
      </c>
      <c r="U251" s="82">
        <v>64285</v>
      </c>
    </row>
    <row r="252" spans="1:21" x14ac:dyDescent="0.25">
      <c r="A252" s="23" t="s">
        <v>1135</v>
      </c>
      <c r="B252" s="23" t="s">
        <v>277</v>
      </c>
      <c r="C252" s="28" t="s">
        <v>30</v>
      </c>
      <c r="D252" s="24" t="s">
        <v>12</v>
      </c>
      <c r="E252" s="25" t="s">
        <v>21</v>
      </c>
      <c r="F252" s="25">
        <v>2797</v>
      </c>
      <c r="G252" s="25">
        <v>4496</v>
      </c>
      <c r="H252" s="26"/>
      <c r="I252" s="42">
        <v>57790</v>
      </c>
      <c r="J252" s="42">
        <v>57968</v>
      </c>
      <c r="K252" s="42">
        <v>58265</v>
      </c>
      <c r="L252" s="42">
        <v>58979</v>
      </c>
      <c r="M252" s="42">
        <v>59368</v>
      </c>
      <c r="N252" s="42">
        <v>60017</v>
      </c>
      <c r="O252" s="42"/>
      <c r="P252" s="42">
        <v>65471</v>
      </c>
      <c r="Q252" s="42">
        <v>65662</v>
      </c>
      <c r="R252" s="42">
        <v>65982</v>
      </c>
      <c r="S252" s="42">
        <v>66749</v>
      </c>
      <c r="T252" s="42">
        <v>67167</v>
      </c>
      <c r="U252" s="42">
        <v>67865</v>
      </c>
    </row>
    <row r="253" spans="1:21" x14ac:dyDescent="0.25">
      <c r="A253" s="70" t="s">
        <v>1136</v>
      </c>
      <c r="B253" s="70" t="s">
        <v>278</v>
      </c>
      <c r="C253" s="64" t="s">
        <v>30</v>
      </c>
      <c r="D253" s="60" t="s">
        <v>13</v>
      </c>
      <c r="E253" s="65" t="s">
        <v>21</v>
      </c>
      <c r="F253" s="65">
        <v>2959</v>
      </c>
      <c r="G253" s="65">
        <v>4756</v>
      </c>
      <c r="H253" s="77"/>
      <c r="I253" s="82">
        <v>61280</v>
      </c>
      <c r="J253" s="82">
        <v>61547</v>
      </c>
      <c r="K253" s="82">
        <v>61992</v>
      </c>
      <c r="L253" s="82">
        <v>63063</v>
      </c>
      <c r="M253" s="82">
        <v>63647</v>
      </c>
      <c r="N253" s="82">
        <v>64621</v>
      </c>
      <c r="O253" s="82"/>
      <c r="P253" s="82">
        <v>69399</v>
      </c>
      <c r="Q253" s="82">
        <v>69687</v>
      </c>
      <c r="R253" s="82">
        <v>70166</v>
      </c>
      <c r="S253" s="82">
        <v>71316</v>
      </c>
      <c r="T253" s="82">
        <v>71944</v>
      </c>
      <c r="U253" s="82">
        <v>72991</v>
      </c>
    </row>
    <row r="254" spans="1:21" x14ac:dyDescent="0.25">
      <c r="A254" s="23" t="s">
        <v>1137</v>
      </c>
      <c r="B254" s="23" t="s">
        <v>279</v>
      </c>
      <c r="C254" s="28" t="s">
        <v>30</v>
      </c>
      <c r="D254" s="24" t="s">
        <v>14</v>
      </c>
      <c r="E254" s="25" t="s">
        <v>21</v>
      </c>
      <c r="F254" s="25">
        <v>3121</v>
      </c>
      <c r="G254" s="25">
        <v>5016</v>
      </c>
      <c r="H254" s="26"/>
      <c r="I254" s="42">
        <v>64359</v>
      </c>
      <c r="J254" s="42">
        <v>64626</v>
      </c>
      <c r="K254" s="42">
        <v>65071</v>
      </c>
      <c r="L254" s="42">
        <v>66142</v>
      </c>
      <c r="M254" s="42">
        <v>66726</v>
      </c>
      <c r="N254" s="42">
        <v>67700</v>
      </c>
      <c r="O254" s="42"/>
      <c r="P254" s="42">
        <v>72887</v>
      </c>
      <c r="Q254" s="42">
        <v>73174</v>
      </c>
      <c r="R254" s="42">
        <v>73653</v>
      </c>
      <c r="S254" s="42">
        <v>74804</v>
      </c>
      <c r="T254" s="42">
        <v>75432</v>
      </c>
      <c r="U254" s="42">
        <v>76479</v>
      </c>
    </row>
    <row r="255" spans="1:21" x14ac:dyDescent="0.25">
      <c r="A255" s="70" t="s">
        <v>1138</v>
      </c>
      <c r="B255" s="70" t="s">
        <v>280</v>
      </c>
      <c r="C255" s="64" t="s">
        <v>30</v>
      </c>
      <c r="D255" s="60" t="s">
        <v>15</v>
      </c>
      <c r="E255" s="65" t="s">
        <v>21</v>
      </c>
      <c r="F255" s="65">
        <v>3283</v>
      </c>
      <c r="G255" s="65">
        <v>5277</v>
      </c>
      <c r="H255" s="77"/>
      <c r="I255" s="82">
        <v>67491</v>
      </c>
      <c r="J255" s="82">
        <v>67758</v>
      </c>
      <c r="K255" s="82">
        <v>68204</v>
      </c>
      <c r="L255" s="82">
        <v>69274</v>
      </c>
      <c r="M255" s="82">
        <v>69858</v>
      </c>
      <c r="N255" s="82">
        <v>70832</v>
      </c>
      <c r="O255" s="82"/>
      <c r="P255" s="82">
        <v>76431</v>
      </c>
      <c r="Q255" s="82">
        <v>76718</v>
      </c>
      <c r="R255" s="82">
        <v>77197</v>
      </c>
      <c r="S255" s="82">
        <v>78348</v>
      </c>
      <c r="T255" s="82">
        <v>78976</v>
      </c>
      <c r="U255" s="82">
        <v>80023</v>
      </c>
    </row>
    <row r="256" spans="1:21" x14ac:dyDescent="0.25">
      <c r="A256" s="23" t="s">
        <v>1139</v>
      </c>
      <c r="B256" s="23" t="s">
        <v>281</v>
      </c>
      <c r="C256" s="28" t="s">
        <v>30</v>
      </c>
      <c r="D256" s="24" t="s">
        <v>16</v>
      </c>
      <c r="E256" s="25" t="s">
        <v>21</v>
      </c>
      <c r="F256" s="25">
        <v>3445</v>
      </c>
      <c r="G256" s="25">
        <v>5537</v>
      </c>
      <c r="H256" s="26"/>
      <c r="I256" s="42">
        <v>71079</v>
      </c>
      <c r="J256" s="42">
        <v>71346</v>
      </c>
      <c r="K256" s="42">
        <v>71792</v>
      </c>
      <c r="L256" s="42">
        <v>72862</v>
      </c>
      <c r="M256" s="42">
        <v>73446</v>
      </c>
      <c r="N256" s="42">
        <v>74420</v>
      </c>
      <c r="O256" s="42"/>
      <c r="P256" s="42">
        <v>80467</v>
      </c>
      <c r="Q256" s="42">
        <v>80755</v>
      </c>
      <c r="R256" s="42">
        <v>81234</v>
      </c>
      <c r="S256" s="42">
        <v>82384</v>
      </c>
      <c r="T256" s="42">
        <v>83012</v>
      </c>
      <c r="U256" s="42">
        <v>84059</v>
      </c>
    </row>
    <row r="257" spans="1:21" x14ac:dyDescent="0.25">
      <c r="A257" s="70" t="s">
        <v>1140</v>
      </c>
      <c r="B257" s="70" t="s">
        <v>282</v>
      </c>
      <c r="C257" s="64" t="s">
        <v>30</v>
      </c>
      <c r="D257" s="60" t="s">
        <v>17</v>
      </c>
      <c r="E257" s="65" t="s">
        <v>21</v>
      </c>
      <c r="F257" s="65">
        <v>3607</v>
      </c>
      <c r="G257" s="65">
        <v>5797</v>
      </c>
      <c r="H257" s="77"/>
      <c r="I257" s="82">
        <v>74158</v>
      </c>
      <c r="J257" s="82">
        <v>74425</v>
      </c>
      <c r="K257" s="82">
        <v>74871</v>
      </c>
      <c r="L257" s="82">
        <v>75941</v>
      </c>
      <c r="M257" s="82">
        <v>76526</v>
      </c>
      <c r="N257" s="82">
        <v>77499</v>
      </c>
      <c r="O257" s="82"/>
      <c r="P257" s="82">
        <v>83955</v>
      </c>
      <c r="Q257" s="82">
        <v>84242</v>
      </c>
      <c r="R257" s="82">
        <v>84721</v>
      </c>
      <c r="S257" s="82">
        <v>85872</v>
      </c>
      <c r="T257" s="82">
        <v>86500</v>
      </c>
      <c r="U257" s="82">
        <v>87546</v>
      </c>
    </row>
    <row r="258" spans="1:21" x14ac:dyDescent="0.25">
      <c r="A258" s="23" t="s">
        <v>1141</v>
      </c>
      <c r="B258" s="23" t="s">
        <v>283</v>
      </c>
      <c r="C258" s="28" t="s">
        <v>30</v>
      </c>
      <c r="D258" s="24" t="s">
        <v>18</v>
      </c>
      <c r="E258" s="25" t="s">
        <v>21</v>
      </c>
      <c r="F258" s="25">
        <v>3769</v>
      </c>
      <c r="G258" s="25">
        <v>6058</v>
      </c>
      <c r="H258" s="26"/>
      <c r="I258" s="42">
        <v>77237</v>
      </c>
      <c r="J258" s="42">
        <v>77505</v>
      </c>
      <c r="K258" s="42">
        <v>77950</v>
      </c>
      <c r="L258" s="42">
        <v>79020</v>
      </c>
      <c r="M258" s="42">
        <v>79605</v>
      </c>
      <c r="N258" s="42">
        <v>80579</v>
      </c>
      <c r="O258" s="42"/>
      <c r="P258" s="42">
        <v>87442</v>
      </c>
      <c r="Q258" s="42">
        <v>87729</v>
      </c>
      <c r="R258" s="42">
        <v>88208</v>
      </c>
      <c r="S258" s="42">
        <v>89359</v>
      </c>
      <c r="T258" s="42">
        <v>89987</v>
      </c>
      <c r="U258" s="42">
        <v>91034</v>
      </c>
    </row>
    <row r="259" spans="1:21" ht="15.75" thickBot="1" x14ac:dyDescent="0.3">
      <c r="A259" s="71" t="s">
        <v>1142</v>
      </c>
      <c r="B259" s="71" t="s">
        <v>284</v>
      </c>
      <c r="C259" s="66" t="s">
        <v>30</v>
      </c>
      <c r="D259" s="67" t="s">
        <v>19</v>
      </c>
      <c r="E259" s="68" t="s">
        <v>21</v>
      </c>
      <c r="F259" s="68">
        <v>3931</v>
      </c>
      <c r="G259" s="68">
        <v>6318</v>
      </c>
      <c r="H259" s="78"/>
      <c r="I259" s="84">
        <v>80406</v>
      </c>
      <c r="J259" s="84">
        <v>80673</v>
      </c>
      <c r="K259" s="84">
        <v>81119</v>
      </c>
      <c r="L259" s="84">
        <v>82189</v>
      </c>
      <c r="M259" s="84">
        <v>82773</v>
      </c>
      <c r="N259" s="84">
        <v>83747</v>
      </c>
      <c r="O259" s="84"/>
      <c r="P259" s="84">
        <v>91025</v>
      </c>
      <c r="Q259" s="84">
        <v>91313</v>
      </c>
      <c r="R259" s="84">
        <v>91792</v>
      </c>
      <c r="S259" s="84">
        <v>92942</v>
      </c>
      <c r="T259" s="84">
        <v>93570</v>
      </c>
      <c r="U259" s="84">
        <v>94617</v>
      </c>
    </row>
    <row r="260" spans="1:21" x14ac:dyDescent="0.25">
      <c r="A260" s="69" t="s">
        <v>1143</v>
      </c>
      <c r="B260" s="69" t="s">
        <v>285</v>
      </c>
      <c r="C260" s="61" t="s">
        <v>31</v>
      </c>
      <c r="D260" s="62" t="s">
        <v>25</v>
      </c>
      <c r="E260" s="63" t="s">
        <v>26</v>
      </c>
      <c r="F260" s="63">
        <v>310</v>
      </c>
      <c r="G260" s="63">
        <v>499</v>
      </c>
      <c r="H260" s="75"/>
      <c r="I260" s="76">
        <v>10378</v>
      </c>
      <c r="J260" s="76">
        <v>10500</v>
      </c>
      <c r="K260" s="76">
        <v>10704</v>
      </c>
      <c r="L260" s="76">
        <v>11221</v>
      </c>
      <c r="M260" s="76">
        <v>11499</v>
      </c>
      <c r="N260" s="76">
        <v>11961</v>
      </c>
      <c r="O260" s="76"/>
      <c r="P260" s="76">
        <v>12108</v>
      </c>
      <c r="Q260" s="76">
        <v>12240</v>
      </c>
      <c r="R260" s="76">
        <v>12458</v>
      </c>
      <c r="S260" s="76">
        <v>13015</v>
      </c>
      <c r="T260" s="76">
        <v>13313</v>
      </c>
      <c r="U260" s="76">
        <v>13810</v>
      </c>
    </row>
    <row r="261" spans="1:21" x14ac:dyDescent="0.25">
      <c r="A261" s="23" t="s">
        <v>1144</v>
      </c>
      <c r="B261" s="23" t="s">
        <v>286</v>
      </c>
      <c r="C261" s="28" t="s">
        <v>31</v>
      </c>
      <c r="D261" s="24" t="s">
        <v>27</v>
      </c>
      <c r="E261" s="25" t="s">
        <v>26</v>
      </c>
      <c r="F261" s="25">
        <v>391</v>
      </c>
      <c r="G261" s="25">
        <v>629</v>
      </c>
      <c r="H261" s="26"/>
      <c r="I261" s="42">
        <v>12195</v>
      </c>
      <c r="J261" s="42">
        <v>12318</v>
      </c>
      <c r="K261" s="42">
        <v>12521</v>
      </c>
      <c r="L261" s="42">
        <v>13039</v>
      </c>
      <c r="M261" s="42">
        <v>13316</v>
      </c>
      <c r="N261" s="42">
        <v>13778</v>
      </c>
      <c r="O261" s="42"/>
      <c r="P261" s="42">
        <v>14231</v>
      </c>
      <c r="Q261" s="42">
        <v>14362</v>
      </c>
      <c r="R261" s="42">
        <v>14581</v>
      </c>
      <c r="S261" s="42">
        <v>15137</v>
      </c>
      <c r="T261" s="42">
        <v>15435</v>
      </c>
      <c r="U261" s="42">
        <v>15932</v>
      </c>
    </row>
    <row r="262" spans="1:21" x14ac:dyDescent="0.25">
      <c r="A262" s="70" t="s">
        <v>1145</v>
      </c>
      <c r="B262" s="70" t="s">
        <v>287</v>
      </c>
      <c r="C262" s="64" t="s">
        <v>31</v>
      </c>
      <c r="D262" s="60" t="s">
        <v>1</v>
      </c>
      <c r="E262" s="65" t="s">
        <v>26</v>
      </c>
      <c r="F262" s="65">
        <v>472</v>
      </c>
      <c r="G262" s="65">
        <v>759</v>
      </c>
      <c r="H262" s="77"/>
      <c r="I262" s="82">
        <v>14132</v>
      </c>
      <c r="J262" s="82">
        <v>14255</v>
      </c>
      <c r="K262" s="82">
        <v>14458</v>
      </c>
      <c r="L262" s="82">
        <v>14976</v>
      </c>
      <c r="M262" s="82">
        <v>15253</v>
      </c>
      <c r="N262" s="82">
        <v>15716</v>
      </c>
      <c r="O262" s="82"/>
      <c r="P262" s="82">
        <v>16482</v>
      </c>
      <c r="Q262" s="82">
        <v>16613</v>
      </c>
      <c r="R262" s="82">
        <v>16832</v>
      </c>
      <c r="S262" s="82">
        <v>17388</v>
      </c>
      <c r="T262" s="82">
        <v>17686</v>
      </c>
      <c r="U262" s="82">
        <v>18183</v>
      </c>
    </row>
    <row r="263" spans="1:21" x14ac:dyDescent="0.25">
      <c r="A263" s="23" t="s">
        <v>1146</v>
      </c>
      <c r="B263" s="23" t="s">
        <v>288</v>
      </c>
      <c r="C263" s="28" t="s">
        <v>31</v>
      </c>
      <c r="D263" s="24" t="s">
        <v>2</v>
      </c>
      <c r="E263" s="25" t="s">
        <v>26</v>
      </c>
      <c r="F263" s="25">
        <v>553</v>
      </c>
      <c r="G263" s="25">
        <v>889</v>
      </c>
      <c r="H263" s="26"/>
      <c r="I263" s="42">
        <v>15993</v>
      </c>
      <c r="J263" s="42">
        <v>16115</v>
      </c>
      <c r="K263" s="42">
        <v>16319</v>
      </c>
      <c r="L263" s="42">
        <v>16836</v>
      </c>
      <c r="M263" s="42">
        <v>17114</v>
      </c>
      <c r="N263" s="42">
        <v>17576</v>
      </c>
      <c r="O263" s="42"/>
      <c r="P263" s="42">
        <v>18650</v>
      </c>
      <c r="Q263" s="42">
        <v>18782</v>
      </c>
      <c r="R263" s="42">
        <v>19000</v>
      </c>
      <c r="S263" s="42">
        <v>19557</v>
      </c>
      <c r="T263" s="42">
        <v>19855</v>
      </c>
      <c r="U263" s="42">
        <v>20352</v>
      </c>
    </row>
    <row r="264" spans="1:21" x14ac:dyDescent="0.25">
      <c r="A264" s="70" t="s">
        <v>1147</v>
      </c>
      <c r="B264" s="70" t="s">
        <v>289</v>
      </c>
      <c r="C264" s="64" t="s">
        <v>31</v>
      </c>
      <c r="D264" s="60" t="s">
        <v>3</v>
      </c>
      <c r="E264" s="65" t="s">
        <v>26</v>
      </c>
      <c r="F264" s="65">
        <v>634</v>
      </c>
      <c r="G264" s="65">
        <v>1019</v>
      </c>
      <c r="H264" s="77"/>
      <c r="I264" s="82">
        <v>17813</v>
      </c>
      <c r="J264" s="82">
        <v>17935</v>
      </c>
      <c r="K264" s="82">
        <v>18139</v>
      </c>
      <c r="L264" s="82">
        <v>18656</v>
      </c>
      <c r="M264" s="82">
        <v>18934</v>
      </c>
      <c r="N264" s="82">
        <v>19396</v>
      </c>
      <c r="O264" s="82"/>
      <c r="P264" s="82">
        <v>20775</v>
      </c>
      <c r="Q264" s="82">
        <v>20907</v>
      </c>
      <c r="R264" s="82">
        <v>21126</v>
      </c>
      <c r="S264" s="82">
        <v>21682</v>
      </c>
      <c r="T264" s="82">
        <v>21980</v>
      </c>
      <c r="U264" s="82">
        <v>22477</v>
      </c>
    </row>
    <row r="265" spans="1:21" x14ac:dyDescent="0.25">
      <c r="A265" s="23" t="s">
        <v>1148</v>
      </c>
      <c r="B265" s="23" t="s">
        <v>290</v>
      </c>
      <c r="C265" s="28" t="s">
        <v>31</v>
      </c>
      <c r="D265" s="24" t="s">
        <v>4</v>
      </c>
      <c r="E265" s="25" t="s">
        <v>26</v>
      </c>
      <c r="F265" s="25">
        <v>715</v>
      </c>
      <c r="G265" s="25">
        <v>1150</v>
      </c>
      <c r="H265" s="26"/>
      <c r="I265" s="42">
        <v>19631</v>
      </c>
      <c r="J265" s="42">
        <v>19753</v>
      </c>
      <c r="K265" s="42">
        <v>19956</v>
      </c>
      <c r="L265" s="42">
        <v>20474</v>
      </c>
      <c r="M265" s="42">
        <v>20751</v>
      </c>
      <c r="N265" s="42">
        <v>21214</v>
      </c>
      <c r="O265" s="42"/>
      <c r="P265" s="42">
        <v>22898</v>
      </c>
      <c r="Q265" s="42">
        <v>23029</v>
      </c>
      <c r="R265" s="42">
        <v>23248</v>
      </c>
      <c r="S265" s="42">
        <v>23804</v>
      </c>
      <c r="T265" s="42">
        <v>24102</v>
      </c>
      <c r="U265" s="42">
        <v>24599</v>
      </c>
    </row>
    <row r="266" spans="1:21" x14ac:dyDescent="0.25">
      <c r="A266" s="70" t="s">
        <v>1149</v>
      </c>
      <c r="B266" s="70" t="s">
        <v>291</v>
      </c>
      <c r="C266" s="64" t="s">
        <v>31</v>
      </c>
      <c r="D266" s="60" t="s">
        <v>5</v>
      </c>
      <c r="E266" s="65" t="s">
        <v>26</v>
      </c>
      <c r="F266" s="65">
        <v>796</v>
      </c>
      <c r="G266" s="65">
        <v>1280</v>
      </c>
      <c r="H266" s="77"/>
      <c r="I266" s="82">
        <v>21491</v>
      </c>
      <c r="J266" s="82">
        <v>21613</v>
      </c>
      <c r="K266" s="82">
        <v>21817</v>
      </c>
      <c r="L266" s="82">
        <v>22335</v>
      </c>
      <c r="M266" s="82">
        <v>22612</v>
      </c>
      <c r="N266" s="82">
        <v>23074</v>
      </c>
      <c r="O266" s="82"/>
      <c r="P266" s="82">
        <v>25066</v>
      </c>
      <c r="Q266" s="82">
        <v>25198</v>
      </c>
      <c r="R266" s="82">
        <v>25417</v>
      </c>
      <c r="S266" s="82">
        <v>25973</v>
      </c>
      <c r="T266" s="82">
        <v>26271</v>
      </c>
      <c r="U266" s="82">
        <v>26768</v>
      </c>
    </row>
    <row r="267" spans="1:21" x14ac:dyDescent="0.25">
      <c r="A267" s="23" t="s">
        <v>1150</v>
      </c>
      <c r="B267" s="23" t="s">
        <v>292</v>
      </c>
      <c r="C267" s="28" t="s">
        <v>31</v>
      </c>
      <c r="D267" s="24" t="s">
        <v>6</v>
      </c>
      <c r="E267" s="25" t="s">
        <v>26</v>
      </c>
      <c r="F267" s="25">
        <v>880</v>
      </c>
      <c r="G267" s="25">
        <v>1415</v>
      </c>
      <c r="H267" s="26"/>
      <c r="I267" s="42">
        <v>23466</v>
      </c>
      <c r="J267" s="42">
        <v>23588</v>
      </c>
      <c r="K267" s="42">
        <v>23792</v>
      </c>
      <c r="L267" s="42">
        <v>24309</v>
      </c>
      <c r="M267" s="42">
        <v>24586</v>
      </c>
      <c r="N267" s="42">
        <v>25049</v>
      </c>
      <c r="O267" s="42"/>
      <c r="P267" s="42">
        <v>27358</v>
      </c>
      <c r="Q267" s="42">
        <v>27489</v>
      </c>
      <c r="R267" s="42">
        <v>27708</v>
      </c>
      <c r="S267" s="42">
        <v>28264</v>
      </c>
      <c r="T267" s="42">
        <v>28562</v>
      </c>
      <c r="U267" s="42">
        <v>29060</v>
      </c>
    </row>
    <row r="268" spans="1:21" x14ac:dyDescent="0.25">
      <c r="A268" s="70" t="s">
        <v>1151</v>
      </c>
      <c r="B268" s="70" t="s">
        <v>293</v>
      </c>
      <c r="C268" s="64" t="s">
        <v>31</v>
      </c>
      <c r="D268" s="60" t="s">
        <v>7</v>
      </c>
      <c r="E268" s="65" t="s">
        <v>26</v>
      </c>
      <c r="F268" s="65">
        <v>964</v>
      </c>
      <c r="G268" s="65">
        <v>1550</v>
      </c>
      <c r="H268" s="77"/>
      <c r="I268" s="82">
        <v>25286</v>
      </c>
      <c r="J268" s="82">
        <v>25408</v>
      </c>
      <c r="K268" s="82">
        <v>25612</v>
      </c>
      <c r="L268" s="82">
        <v>26129</v>
      </c>
      <c r="M268" s="82">
        <v>26406</v>
      </c>
      <c r="N268" s="82">
        <v>26869</v>
      </c>
      <c r="O268" s="82"/>
      <c r="P268" s="82">
        <v>29483</v>
      </c>
      <c r="Q268" s="82">
        <v>29614</v>
      </c>
      <c r="R268" s="82">
        <v>29833</v>
      </c>
      <c r="S268" s="82">
        <v>30389</v>
      </c>
      <c r="T268" s="82">
        <v>30687</v>
      </c>
      <c r="U268" s="82">
        <v>31185</v>
      </c>
    </row>
    <row r="269" spans="1:21" x14ac:dyDescent="0.25">
      <c r="A269" s="23" t="s">
        <v>1152</v>
      </c>
      <c r="B269" s="23" t="s">
        <v>294</v>
      </c>
      <c r="C269" s="28" t="s">
        <v>31</v>
      </c>
      <c r="D269" s="24" t="s">
        <v>8</v>
      </c>
      <c r="E269" s="25" t="s">
        <v>26</v>
      </c>
      <c r="F269" s="25">
        <v>1048</v>
      </c>
      <c r="G269" s="25">
        <v>1685</v>
      </c>
      <c r="H269" s="26"/>
      <c r="I269" s="42">
        <v>27103</v>
      </c>
      <c r="J269" s="42">
        <v>27225</v>
      </c>
      <c r="K269" s="42">
        <v>27429</v>
      </c>
      <c r="L269" s="42">
        <v>27946</v>
      </c>
      <c r="M269" s="42">
        <v>28224</v>
      </c>
      <c r="N269" s="42">
        <v>28686</v>
      </c>
      <c r="O269" s="42"/>
      <c r="P269" s="42">
        <v>31605</v>
      </c>
      <c r="Q269" s="42">
        <v>31736</v>
      </c>
      <c r="R269" s="42">
        <v>31955</v>
      </c>
      <c r="S269" s="42">
        <v>32512</v>
      </c>
      <c r="T269" s="42">
        <v>32810</v>
      </c>
      <c r="U269" s="42">
        <v>33307</v>
      </c>
    </row>
    <row r="270" spans="1:21" x14ac:dyDescent="0.25">
      <c r="A270" s="70" t="s">
        <v>1153</v>
      </c>
      <c r="B270" s="70" t="s">
        <v>295</v>
      </c>
      <c r="C270" s="64" t="s">
        <v>31</v>
      </c>
      <c r="D270" s="60" t="s">
        <v>9</v>
      </c>
      <c r="E270" s="65" t="s">
        <v>26</v>
      </c>
      <c r="F270" s="65">
        <v>1132</v>
      </c>
      <c r="G270" s="65">
        <v>1820</v>
      </c>
      <c r="H270" s="77"/>
      <c r="I270" s="82">
        <v>28964</v>
      </c>
      <c r="J270" s="82">
        <v>29086</v>
      </c>
      <c r="K270" s="82">
        <v>29290</v>
      </c>
      <c r="L270" s="82">
        <v>29807</v>
      </c>
      <c r="M270" s="82">
        <v>30085</v>
      </c>
      <c r="N270" s="82">
        <v>30547</v>
      </c>
      <c r="O270" s="82"/>
      <c r="P270" s="82">
        <v>33774</v>
      </c>
      <c r="Q270" s="82">
        <v>33905</v>
      </c>
      <c r="R270" s="82">
        <v>34124</v>
      </c>
      <c r="S270" s="82">
        <v>34680</v>
      </c>
      <c r="T270" s="82">
        <v>34979</v>
      </c>
      <c r="U270" s="82">
        <v>35476</v>
      </c>
    </row>
    <row r="271" spans="1:21" x14ac:dyDescent="0.25">
      <c r="A271" s="23" t="s">
        <v>1154</v>
      </c>
      <c r="B271" s="23" t="s">
        <v>296</v>
      </c>
      <c r="C271" s="28" t="s">
        <v>31</v>
      </c>
      <c r="D271" s="24" t="s">
        <v>10</v>
      </c>
      <c r="E271" s="25" t="s">
        <v>26</v>
      </c>
      <c r="F271" s="25">
        <v>1216</v>
      </c>
      <c r="G271" s="25">
        <v>1955</v>
      </c>
      <c r="H271" s="26"/>
      <c r="I271" s="42">
        <v>30781</v>
      </c>
      <c r="J271" s="42">
        <v>30904</v>
      </c>
      <c r="K271" s="42">
        <v>31107</v>
      </c>
      <c r="L271" s="42">
        <v>31625</v>
      </c>
      <c r="M271" s="42">
        <v>31902</v>
      </c>
      <c r="N271" s="42">
        <v>32364</v>
      </c>
      <c r="O271" s="42"/>
      <c r="P271" s="42">
        <v>35896</v>
      </c>
      <c r="Q271" s="42">
        <v>36027</v>
      </c>
      <c r="R271" s="42">
        <v>36246</v>
      </c>
      <c r="S271" s="42">
        <v>36803</v>
      </c>
      <c r="T271" s="42">
        <v>37101</v>
      </c>
      <c r="U271" s="42">
        <v>37598</v>
      </c>
    </row>
    <row r="272" spans="1:21" x14ac:dyDescent="0.25">
      <c r="A272" s="70" t="s">
        <v>1155</v>
      </c>
      <c r="B272" s="70" t="s">
        <v>297</v>
      </c>
      <c r="C272" s="64" t="s">
        <v>31</v>
      </c>
      <c r="D272" s="60" t="s">
        <v>11</v>
      </c>
      <c r="E272" s="65" t="s">
        <v>26</v>
      </c>
      <c r="F272" s="65">
        <v>1300</v>
      </c>
      <c r="G272" s="65">
        <v>2090</v>
      </c>
      <c r="H272" s="77"/>
      <c r="I272" s="82">
        <v>32796</v>
      </c>
      <c r="J272" s="82">
        <v>32918</v>
      </c>
      <c r="K272" s="82">
        <v>33122</v>
      </c>
      <c r="L272" s="82">
        <v>33639</v>
      </c>
      <c r="M272" s="82">
        <v>33917</v>
      </c>
      <c r="N272" s="82">
        <v>34379</v>
      </c>
      <c r="O272" s="82"/>
      <c r="P272" s="82">
        <v>38231</v>
      </c>
      <c r="Q272" s="82">
        <v>38362</v>
      </c>
      <c r="R272" s="82">
        <v>38581</v>
      </c>
      <c r="S272" s="82">
        <v>39137</v>
      </c>
      <c r="T272" s="82">
        <v>39435</v>
      </c>
      <c r="U272" s="82">
        <v>39932</v>
      </c>
    </row>
    <row r="273" spans="1:21" x14ac:dyDescent="0.25">
      <c r="A273" s="23" t="s">
        <v>1156</v>
      </c>
      <c r="B273" s="23" t="s">
        <v>298</v>
      </c>
      <c r="C273" s="28" t="s">
        <v>31</v>
      </c>
      <c r="D273" s="24" t="s">
        <v>12</v>
      </c>
      <c r="E273" s="25" t="s">
        <v>26</v>
      </c>
      <c r="F273" s="25">
        <v>1384</v>
      </c>
      <c r="G273" s="25">
        <v>2225</v>
      </c>
      <c r="H273" s="26"/>
      <c r="I273" s="42">
        <v>34657</v>
      </c>
      <c r="J273" s="42">
        <v>34779</v>
      </c>
      <c r="K273" s="42">
        <v>34982</v>
      </c>
      <c r="L273" s="42">
        <v>35500</v>
      </c>
      <c r="M273" s="42">
        <v>35777</v>
      </c>
      <c r="N273" s="42">
        <v>36240</v>
      </c>
      <c r="O273" s="42"/>
      <c r="P273" s="42">
        <v>40399</v>
      </c>
      <c r="Q273" s="42">
        <v>40531</v>
      </c>
      <c r="R273" s="42">
        <v>40750</v>
      </c>
      <c r="S273" s="42">
        <v>41306</v>
      </c>
      <c r="T273" s="42">
        <v>41604</v>
      </c>
      <c r="U273" s="42">
        <v>42101</v>
      </c>
    </row>
    <row r="274" spans="1:21" x14ac:dyDescent="0.25">
      <c r="A274" s="70" t="s">
        <v>1157</v>
      </c>
      <c r="B274" s="70" t="s">
        <v>299</v>
      </c>
      <c r="C274" s="64" t="s">
        <v>31</v>
      </c>
      <c r="D274" s="60" t="s">
        <v>13</v>
      </c>
      <c r="E274" s="65" t="s">
        <v>26</v>
      </c>
      <c r="F274" s="65">
        <v>1468</v>
      </c>
      <c r="G274" s="65">
        <v>2360</v>
      </c>
      <c r="H274" s="77"/>
      <c r="I274" s="82">
        <v>36762</v>
      </c>
      <c r="J274" s="82">
        <v>36946</v>
      </c>
      <c r="K274" s="82">
        <v>37251</v>
      </c>
      <c r="L274" s="82">
        <v>38027</v>
      </c>
      <c r="M274" s="82">
        <v>38443</v>
      </c>
      <c r="N274" s="82">
        <v>39137</v>
      </c>
      <c r="O274" s="82"/>
      <c r="P274" s="82">
        <v>42831</v>
      </c>
      <c r="Q274" s="82">
        <v>43028</v>
      </c>
      <c r="R274" s="82">
        <v>43357</v>
      </c>
      <c r="S274" s="82">
        <v>44191</v>
      </c>
      <c r="T274" s="82">
        <v>44639</v>
      </c>
      <c r="U274" s="82">
        <v>45384</v>
      </c>
    </row>
    <row r="275" spans="1:21" x14ac:dyDescent="0.25">
      <c r="A275" s="23" t="s">
        <v>1158</v>
      </c>
      <c r="B275" s="23" t="s">
        <v>300</v>
      </c>
      <c r="C275" s="28" t="s">
        <v>31</v>
      </c>
      <c r="D275" s="24" t="s">
        <v>14</v>
      </c>
      <c r="E275" s="25" t="s">
        <v>26</v>
      </c>
      <c r="F275" s="25">
        <v>1552</v>
      </c>
      <c r="G275" s="25">
        <v>2495</v>
      </c>
      <c r="H275" s="26"/>
      <c r="I275" s="42">
        <v>38580</v>
      </c>
      <c r="J275" s="42">
        <v>38763</v>
      </c>
      <c r="K275" s="42">
        <v>39068</v>
      </c>
      <c r="L275" s="42">
        <v>39844</v>
      </c>
      <c r="M275" s="42">
        <v>40261</v>
      </c>
      <c r="N275" s="42">
        <v>40954</v>
      </c>
      <c r="O275" s="42"/>
      <c r="P275" s="42">
        <v>44954</v>
      </c>
      <c r="Q275" s="42">
        <v>45151</v>
      </c>
      <c r="R275" s="42">
        <v>45479</v>
      </c>
      <c r="S275" s="42">
        <v>46313</v>
      </c>
      <c r="T275" s="42">
        <v>46761</v>
      </c>
      <c r="U275" s="42">
        <v>47506</v>
      </c>
    </row>
    <row r="276" spans="1:21" x14ac:dyDescent="0.25">
      <c r="A276" s="70" t="s">
        <v>1159</v>
      </c>
      <c r="B276" s="70" t="s">
        <v>301</v>
      </c>
      <c r="C276" s="64" t="s">
        <v>31</v>
      </c>
      <c r="D276" s="60" t="s">
        <v>15</v>
      </c>
      <c r="E276" s="65" t="s">
        <v>26</v>
      </c>
      <c r="F276" s="65">
        <v>1636</v>
      </c>
      <c r="G276" s="65">
        <v>2630</v>
      </c>
      <c r="H276" s="77"/>
      <c r="I276" s="82">
        <v>40425</v>
      </c>
      <c r="J276" s="82">
        <v>40608</v>
      </c>
      <c r="K276" s="82">
        <v>40913</v>
      </c>
      <c r="L276" s="82">
        <v>41690</v>
      </c>
      <c r="M276" s="82">
        <v>42106</v>
      </c>
      <c r="N276" s="82">
        <v>42799</v>
      </c>
      <c r="O276" s="82"/>
      <c r="P276" s="82">
        <v>47106</v>
      </c>
      <c r="Q276" s="82">
        <v>47303</v>
      </c>
      <c r="R276" s="82">
        <v>47631</v>
      </c>
      <c r="S276" s="82">
        <v>48465</v>
      </c>
      <c r="T276" s="82">
        <v>48913</v>
      </c>
      <c r="U276" s="82">
        <v>49658</v>
      </c>
    </row>
    <row r="277" spans="1:21" x14ac:dyDescent="0.25">
      <c r="A277" s="23" t="s">
        <v>1160</v>
      </c>
      <c r="B277" s="23" t="s">
        <v>302</v>
      </c>
      <c r="C277" s="28" t="s">
        <v>31</v>
      </c>
      <c r="D277" s="24" t="s">
        <v>16</v>
      </c>
      <c r="E277" s="25" t="s">
        <v>26</v>
      </c>
      <c r="F277" s="25">
        <v>1720</v>
      </c>
      <c r="G277" s="25">
        <v>2765</v>
      </c>
      <c r="H277" s="26"/>
      <c r="I277" s="42">
        <v>42517</v>
      </c>
      <c r="J277" s="42">
        <v>42701</v>
      </c>
      <c r="K277" s="42">
        <v>43006</v>
      </c>
      <c r="L277" s="42">
        <v>43782</v>
      </c>
      <c r="M277" s="42">
        <v>44198</v>
      </c>
      <c r="N277" s="42">
        <v>44892</v>
      </c>
      <c r="O277" s="42"/>
      <c r="P277" s="42">
        <v>49524</v>
      </c>
      <c r="Q277" s="42">
        <v>49721</v>
      </c>
      <c r="R277" s="42">
        <v>50050</v>
      </c>
      <c r="S277" s="42">
        <v>50884</v>
      </c>
      <c r="T277" s="42">
        <v>51331</v>
      </c>
      <c r="U277" s="42">
        <v>52077</v>
      </c>
    </row>
    <row r="278" spans="1:21" x14ac:dyDescent="0.25">
      <c r="A278" s="70" t="s">
        <v>1161</v>
      </c>
      <c r="B278" s="70" t="s">
        <v>303</v>
      </c>
      <c r="C278" s="64" t="s">
        <v>31</v>
      </c>
      <c r="D278" s="60" t="s">
        <v>17</v>
      </c>
      <c r="E278" s="65" t="s">
        <v>26</v>
      </c>
      <c r="F278" s="65">
        <v>1804</v>
      </c>
      <c r="G278" s="65">
        <v>2900</v>
      </c>
      <c r="H278" s="77"/>
      <c r="I278" s="82">
        <v>44335</v>
      </c>
      <c r="J278" s="82">
        <v>44518</v>
      </c>
      <c r="K278" s="82">
        <v>44823</v>
      </c>
      <c r="L278" s="82">
        <v>45600</v>
      </c>
      <c r="M278" s="82">
        <v>46016</v>
      </c>
      <c r="N278" s="82">
        <v>46709</v>
      </c>
      <c r="O278" s="82"/>
      <c r="P278" s="82">
        <v>51647</v>
      </c>
      <c r="Q278" s="82">
        <v>51844</v>
      </c>
      <c r="R278" s="82">
        <v>52172</v>
      </c>
      <c r="S278" s="82">
        <v>53006</v>
      </c>
      <c r="T278" s="82">
        <v>53454</v>
      </c>
      <c r="U278" s="82">
        <v>54199</v>
      </c>
    </row>
    <row r="279" spans="1:21" x14ac:dyDescent="0.25">
      <c r="A279" s="23" t="s">
        <v>1162</v>
      </c>
      <c r="B279" s="23" t="s">
        <v>304</v>
      </c>
      <c r="C279" s="28" t="s">
        <v>31</v>
      </c>
      <c r="D279" s="24" t="s">
        <v>18</v>
      </c>
      <c r="E279" s="25" t="s">
        <v>26</v>
      </c>
      <c r="F279" s="25">
        <v>1888</v>
      </c>
      <c r="G279" s="25">
        <v>3035</v>
      </c>
      <c r="H279" s="26"/>
      <c r="I279" s="42">
        <v>46152</v>
      </c>
      <c r="J279" s="42">
        <v>46335</v>
      </c>
      <c r="K279" s="42">
        <v>46641</v>
      </c>
      <c r="L279" s="42">
        <v>47417</v>
      </c>
      <c r="M279" s="42">
        <v>47833</v>
      </c>
      <c r="N279" s="42">
        <v>48527</v>
      </c>
      <c r="O279" s="42"/>
      <c r="P279" s="42">
        <v>53769</v>
      </c>
      <c r="Q279" s="42">
        <v>53966</v>
      </c>
      <c r="R279" s="42">
        <v>54294</v>
      </c>
      <c r="S279" s="42">
        <v>55128</v>
      </c>
      <c r="T279" s="42">
        <v>55576</v>
      </c>
      <c r="U279" s="42">
        <v>56321</v>
      </c>
    </row>
    <row r="280" spans="1:21" ht="15.75" thickBot="1" x14ac:dyDescent="0.3">
      <c r="A280" s="71" t="s">
        <v>1163</v>
      </c>
      <c r="B280" s="71" t="s">
        <v>305</v>
      </c>
      <c r="C280" s="66" t="s">
        <v>31</v>
      </c>
      <c r="D280" s="67" t="s">
        <v>19</v>
      </c>
      <c r="E280" s="68" t="s">
        <v>26</v>
      </c>
      <c r="F280" s="68">
        <v>1972</v>
      </c>
      <c r="G280" s="68">
        <v>3170</v>
      </c>
      <c r="H280" s="78"/>
      <c r="I280" s="84">
        <v>48015</v>
      </c>
      <c r="J280" s="84">
        <v>48199</v>
      </c>
      <c r="K280" s="84">
        <v>48504</v>
      </c>
      <c r="L280" s="84">
        <v>49280</v>
      </c>
      <c r="M280" s="84">
        <v>49696</v>
      </c>
      <c r="N280" s="84">
        <v>50390</v>
      </c>
      <c r="O280" s="84"/>
      <c r="P280" s="84">
        <v>55940</v>
      </c>
      <c r="Q280" s="84">
        <v>56137</v>
      </c>
      <c r="R280" s="84">
        <v>56466</v>
      </c>
      <c r="S280" s="84">
        <v>57300</v>
      </c>
      <c r="T280" s="84">
        <v>57747</v>
      </c>
      <c r="U280" s="84">
        <v>58493</v>
      </c>
    </row>
    <row r="281" spans="1:21" x14ac:dyDescent="0.25">
      <c r="A281" s="69" t="s">
        <v>1164</v>
      </c>
      <c r="B281" s="69" t="s">
        <v>306</v>
      </c>
      <c r="C281" s="61" t="s">
        <v>31</v>
      </c>
      <c r="D281" s="62" t="s">
        <v>25</v>
      </c>
      <c r="E281" s="63" t="s">
        <v>20</v>
      </c>
      <c r="F281" s="63">
        <v>516</v>
      </c>
      <c r="G281" s="63">
        <v>830</v>
      </c>
      <c r="H281" s="75"/>
      <c r="I281" s="76">
        <v>13741</v>
      </c>
      <c r="J281" s="76">
        <v>13891</v>
      </c>
      <c r="K281" s="76">
        <v>14141</v>
      </c>
      <c r="L281" s="76">
        <v>14756</v>
      </c>
      <c r="M281" s="76">
        <v>15090</v>
      </c>
      <c r="N281" s="76">
        <v>15646</v>
      </c>
      <c r="O281" s="76"/>
      <c r="P281" s="76">
        <v>15843</v>
      </c>
      <c r="Q281" s="76">
        <v>16004</v>
      </c>
      <c r="R281" s="76">
        <v>16273</v>
      </c>
      <c r="S281" s="76">
        <v>16935</v>
      </c>
      <c r="T281" s="76">
        <v>17293</v>
      </c>
      <c r="U281" s="76">
        <v>17891</v>
      </c>
    </row>
    <row r="282" spans="1:21" x14ac:dyDescent="0.25">
      <c r="A282" s="23" t="s">
        <v>1165</v>
      </c>
      <c r="B282" s="23" t="s">
        <v>307</v>
      </c>
      <c r="C282" s="28" t="s">
        <v>31</v>
      </c>
      <c r="D282" s="24" t="s">
        <v>27</v>
      </c>
      <c r="E282" s="25" t="s">
        <v>20</v>
      </c>
      <c r="F282" s="25">
        <v>649</v>
      </c>
      <c r="G282" s="25">
        <v>1044</v>
      </c>
      <c r="H282" s="26"/>
      <c r="I282" s="42">
        <v>16445</v>
      </c>
      <c r="J282" s="42">
        <v>16595</v>
      </c>
      <c r="K282" s="42">
        <v>16845</v>
      </c>
      <c r="L282" s="42">
        <v>17461</v>
      </c>
      <c r="M282" s="42">
        <v>17794</v>
      </c>
      <c r="N282" s="42">
        <v>18350</v>
      </c>
      <c r="O282" s="42"/>
      <c r="P282" s="42">
        <v>18933</v>
      </c>
      <c r="Q282" s="42">
        <v>19095</v>
      </c>
      <c r="R282" s="42">
        <v>19364</v>
      </c>
      <c r="S282" s="42">
        <v>20025</v>
      </c>
      <c r="T282" s="42">
        <v>20384</v>
      </c>
      <c r="U282" s="42">
        <v>20981</v>
      </c>
    </row>
    <row r="283" spans="1:21" x14ac:dyDescent="0.25">
      <c r="A283" s="70" t="s">
        <v>1166</v>
      </c>
      <c r="B283" s="70" t="s">
        <v>308</v>
      </c>
      <c r="C283" s="64" t="s">
        <v>31</v>
      </c>
      <c r="D283" s="60" t="s">
        <v>1</v>
      </c>
      <c r="E283" s="65" t="s">
        <v>20</v>
      </c>
      <c r="F283" s="65">
        <v>782</v>
      </c>
      <c r="G283" s="65">
        <v>1257</v>
      </c>
      <c r="H283" s="77"/>
      <c r="I283" s="82">
        <v>19275</v>
      </c>
      <c r="J283" s="82">
        <v>19426</v>
      </c>
      <c r="K283" s="82">
        <v>19676</v>
      </c>
      <c r="L283" s="82">
        <v>20291</v>
      </c>
      <c r="M283" s="82">
        <v>20625</v>
      </c>
      <c r="N283" s="82">
        <v>21181</v>
      </c>
      <c r="O283" s="82"/>
      <c r="P283" s="82">
        <v>22160</v>
      </c>
      <c r="Q283" s="82">
        <v>22321</v>
      </c>
      <c r="R283" s="82">
        <v>22590</v>
      </c>
      <c r="S283" s="82">
        <v>23252</v>
      </c>
      <c r="T283" s="82">
        <v>23610</v>
      </c>
      <c r="U283" s="82">
        <v>24208</v>
      </c>
    </row>
    <row r="284" spans="1:21" x14ac:dyDescent="0.25">
      <c r="A284" s="23" t="s">
        <v>1167</v>
      </c>
      <c r="B284" s="23" t="s">
        <v>309</v>
      </c>
      <c r="C284" s="28" t="s">
        <v>31</v>
      </c>
      <c r="D284" s="24" t="s">
        <v>2</v>
      </c>
      <c r="E284" s="25" t="s">
        <v>20</v>
      </c>
      <c r="F284" s="25">
        <v>915</v>
      </c>
      <c r="G284" s="25">
        <v>1471</v>
      </c>
      <c r="H284" s="26"/>
      <c r="I284" s="42">
        <v>22060</v>
      </c>
      <c r="J284" s="42">
        <v>22211</v>
      </c>
      <c r="K284" s="42">
        <v>22461</v>
      </c>
      <c r="L284" s="42">
        <v>23076</v>
      </c>
      <c r="M284" s="42">
        <v>23410</v>
      </c>
      <c r="N284" s="42">
        <v>23966</v>
      </c>
      <c r="O284" s="42"/>
      <c r="P284" s="42">
        <v>25337</v>
      </c>
      <c r="Q284" s="42">
        <v>25498</v>
      </c>
      <c r="R284" s="42">
        <v>25767</v>
      </c>
      <c r="S284" s="42">
        <v>26429</v>
      </c>
      <c r="T284" s="42">
        <v>26787</v>
      </c>
      <c r="U284" s="42">
        <v>27385</v>
      </c>
    </row>
    <row r="285" spans="1:21" x14ac:dyDescent="0.25">
      <c r="A285" s="70" t="s">
        <v>1168</v>
      </c>
      <c r="B285" s="70" t="s">
        <v>310</v>
      </c>
      <c r="C285" s="64" t="s">
        <v>31</v>
      </c>
      <c r="D285" s="60" t="s">
        <v>3</v>
      </c>
      <c r="E285" s="65" t="s">
        <v>20</v>
      </c>
      <c r="F285" s="65">
        <v>1048</v>
      </c>
      <c r="G285" s="65">
        <v>1685</v>
      </c>
      <c r="H285" s="77"/>
      <c r="I285" s="82">
        <v>24767</v>
      </c>
      <c r="J285" s="82">
        <v>24918</v>
      </c>
      <c r="K285" s="82">
        <v>25168</v>
      </c>
      <c r="L285" s="82">
        <v>25783</v>
      </c>
      <c r="M285" s="82">
        <v>26117</v>
      </c>
      <c r="N285" s="82">
        <v>26673</v>
      </c>
      <c r="O285" s="82"/>
      <c r="P285" s="82">
        <v>28430</v>
      </c>
      <c r="Q285" s="82">
        <v>28592</v>
      </c>
      <c r="R285" s="82">
        <v>28861</v>
      </c>
      <c r="S285" s="82">
        <v>29522</v>
      </c>
      <c r="T285" s="82">
        <v>29881</v>
      </c>
      <c r="U285" s="82">
        <v>30478</v>
      </c>
    </row>
    <row r="286" spans="1:21" x14ac:dyDescent="0.25">
      <c r="A286" s="23" t="s">
        <v>1169</v>
      </c>
      <c r="B286" s="23" t="s">
        <v>311</v>
      </c>
      <c r="C286" s="28" t="s">
        <v>31</v>
      </c>
      <c r="D286" s="24" t="s">
        <v>4</v>
      </c>
      <c r="E286" s="25" t="s">
        <v>20</v>
      </c>
      <c r="F286" s="25">
        <v>1181</v>
      </c>
      <c r="G286" s="25">
        <v>1898</v>
      </c>
      <c r="H286" s="26"/>
      <c r="I286" s="42">
        <v>27472</v>
      </c>
      <c r="J286" s="42">
        <v>27622</v>
      </c>
      <c r="K286" s="42">
        <v>27872</v>
      </c>
      <c r="L286" s="42">
        <v>28488</v>
      </c>
      <c r="M286" s="42">
        <v>28821</v>
      </c>
      <c r="N286" s="42">
        <v>29377</v>
      </c>
      <c r="O286" s="42"/>
      <c r="P286" s="42">
        <v>31521</v>
      </c>
      <c r="Q286" s="42">
        <v>31682</v>
      </c>
      <c r="R286" s="42">
        <v>31951</v>
      </c>
      <c r="S286" s="42">
        <v>32613</v>
      </c>
      <c r="T286" s="42">
        <v>32971</v>
      </c>
      <c r="U286" s="42">
        <v>33569</v>
      </c>
    </row>
    <row r="287" spans="1:21" x14ac:dyDescent="0.25">
      <c r="A287" s="70" t="s">
        <v>1170</v>
      </c>
      <c r="B287" s="70" t="s">
        <v>312</v>
      </c>
      <c r="C287" s="64" t="s">
        <v>31</v>
      </c>
      <c r="D287" s="60" t="s">
        <v>5</v>
      </c>
      <c r="E287" s="65" t="s">
        <v>20</v>
      </c>
      <c r="F287" s="65">
        <v>1314</v>
      </c>
      <c r="G287" s="65">
        <v>2112</v>
      </c>
      <c r="H287" s="77"/>
      <c r="I287" s="82">
        <v>30257</v>
      </c>
      <c r="J287" s="82">
        <v>30407</v>
      </c>
      <c r="K287" s="82">
        <v>30657</v>
      </c>
      <c r="L287" s="82">
        <v>31273</v>
      </c>
      <c r="M287" s="82">
        <v>31606</v>
      </c>
      <c r="N287" s="82">
        <v>32162</v>
      </c>
      <c r="O287" s="82"/>
      <c r="P287" s="82">
        <v>34698</v>
      </c>
      <c r="Q287" s="82">
        <v>34859</v>
      </c>
      <c r="R287" s="82">
        <v>35128</v>
      </c>
      <c r="S287" s="82">
        <v>35790</v>
      </c>
      <c r="T287" s="82">
        <v>36149</v>
      </c>
      <c r="U287" s="82">
        <v>36746</v>
      </c>
    </row>
    <row r="288" spans="1:21" x14ac:dyDescent="0.25">
      <c r="A288" s="23" t="s">
        <v>1171</v>
      </c>
      <c r="B288" s="23" t="s">
        <v>313</v>
      </c>
      <c r="C288" s="28" t="s">
        <v>31</v>
      </c>
      <c r="D288" s="24" t="s">
        <v>6</v>
      </c>
      <c r="E288" s="25" t="s">
        <v>20</v>
      </c>
      <c r="F288" s="25">
        <v>1452</v>
      </c>
      <c r="G288" s="25">
        <v>2334</v>
      </c>
      <c r="H288" s="26"/>
      <c r="I288" s="42">
        <v>33138</v>
      </c>
      <c r="J288" s="42">
        <v>33288</v>
      </c>
      <c r="K288" s="42">
        <v>33539</v>
      </c>
      <c r="L288" s="42">
        <v>34154</v>
      </c>
      <c r="M288" s="42">
        <v>34488</v>
      </c>
      <c r="N288" s="42">
        <v>35043</v>
      </c>
      <c r="O288" s="42"/>
      <c r="P288" s="42">
        <v>37979</v>
      </c>
      <c r="Q288" s="42">
        <v>38141</v>
      </c>
      <c r="R288" s="42">
        <v>38410</v>
      </c>
      <c r="S288" s="42">
        <v>39072</v>
      </c>
      <c r="T288" s="42">
        <v>39430</v>
      </c>
      <c r="U288" s="42">
        <v>40028</v>
      </c>
    </row>
    <row r="289" spans="1:21" x14ac:dyDescent="0.25">
      <c r="A289" s="70" t="s">
        <v>1172</v>
      </c>
      <c r="B289" s="70" t="s">
        <v>314</v>
      </c>
      <c r="C289" s="64" t="s">
        <v>31</v>
      </c>
      <c r="D289" s="60" t="s">
        <v>7</v>
      </c>
      <c r="E289" s="65" t="s">
        <v>20</v>
      </c>
      <c r="F289" s="65">
        <v>1590</v>
      </c>
      <c r="G289" s="65">
        <v>2556</v>
      </c>
      <c r="H289" s="77"/>
      <c r="I289" s="82">
        <v>35845</v>
      </c>
      <c r="J289" s="82">
        <v>35996</v>
      </c>
      <c r="K289" s="82">
        <v>36246</v>
      </c>
      <c r="L289" s="82">
        <v>36861</v>
      </c>
      <c r="M289" s="82">
        <v>37195</v>
      </c>
      <c r="N289" s="82">
        <v>37751</v>
      </c>
      <c r="O289" s="82"/>
      <c r="P289" s="82">
        <v>41073</v>
      </c>
      <c r="Q289" s="82">
        <v>41234</v>
      </c>
      <c r="R289" s="82">
        <v>41503</v>
      </c>
      <c r="S289" s="82">
        <v>42165</v>
      </c>
      <c r="T289" s="82">
        <v>42524</v>
      </c>
      <c r="U289" s="82">
        <v>43121</v>
      </c>
    </row>
    <row r="290" spans="1:21" x14ac:dyDescent="0.25">
      <c r="A290" s="23" t="s">
        <v>1173</v>
      </c>
      <c r="B290" s="23" t="s">
        <v>315</v>
      </c>
      <c r="C290" s="28" t="s">
        <v>31</v>
      </c>
      <c r="D290" s="24" t="s">
        <v>8</v>
      </c>
      <c r="E290" s="25" t="s">
        <v>20</v>
      </c>
      <c r="F290" s="25">
        <v>1728</v>
      </c>
      <c r="G290" s="25">
        <v>2778</v>
      </c>
      <c r="H290" s="26"/>
      <c r="I290" s="42">
        <v>38550</v>
      </c>
      <c r="J290" s="42">
        <v>38700</v>
      </c>
      <c r="K290" s="42">
        <v>38950</v>
      </c>
      <c r="L290" s="42">
        <v>39566</v>
      </c>
      <c r="M290" s="42">
        <v>39899</v>
      </c>
      <c r="N290" s="42">
        <v>40455</v>
      </c>
      <c r="O290" s="42"/>
      <c r="P290" s="42">
        <v>44163</v>
      </c>
      <c r="Q290" s="42">
        <v>44325</v>
      </c>
      <c r="R290" s="42">
        <v>44594</v>
      </c>
      <c r="S290" s="42">
        <v>45255</v>
      </c>
      <c r="T290" s="42">
        <v>45614</v>
      </c>
      <c r="U290" s="42">
        <v>46211</v>
      </c>
    </row>
    <row r="291" spans="1:21" x14ac:dyDescent="0.25">
      <c r="A291" s="70" t="s">
        <v>1174</v>
      </c>
      <c r="B291" s="70" t="s">
        <v>316</v>
      </c>
      <c r="C291" s="64" t="s">
        <v>31</v>
      </c>
      <c r="D291" s="60" t="s">
        <v>9</v>
      </c>
      <c r="E291" s="65" t="s">
        <v>20</v>
      </c>
      <c r="F291" s="65">
        <v>1866</v>
      </c>
      <c r="G291" s="65">
        <v>2999</v>
      </c>
      <c r="H291" s="77"/>
      <c r="I291" s="82">
        <v>41335</v>
      </c>
      <c r="J291" s="82">
        <v>41485</v>
      </c>
      <c r="K291" s="82">
        <v>41735</v>
      </c>
      <c r="L291" s="82">
        <v>42351</v>
      </c>
      <c r="M291" s="82">
        <v>42684</v>
      </c>
      <c r="N291" s="82">
        <v>43240</v>
      </c>
      <c r="O291" s="82"/>
      <c r="P291" s="82">
        <v>47341</v>
      </c>
      <c r="Q291" s="82">
        <v>47502</v>
      </c>
      <c r="R291" s="82">
        <v>47771</v>
      </c>
      <c r="S291" s="82">
        <v>48433</v>
      </c>
      <c r="T291" s="82">
        <v>48791</v>
      </c>
      <c r="U291" s="82">
        <v>49389</v>
      </c>
    </row>
    <row r="292" spans="1:21" x14ac:dyDescent="0.25">
      <c r="A292" s="23" t="s">
        <v>1175</v>
      </c>
      <c r="B292" s="23" t="s">
        <v>317</v>
      </c>
      <c r="C292" s="28" t="s">
        <v>31</v>
      </c>
      <c r="D292" s="24" t="s">
        <v>10</v>
      </c>
      <c r="E292" s="25" t="s">
        <v>20</v>
      </c>
      <c r="F292" s="25">
        <v>2004</v>
      </c>
      <c r="G292" s="25">
        <v>3221</v>
      </c>
      <c r="H292" s="26"/>
      <c r="I292" s="42">
        <v>44039</v>
      </c>
      <c r="J292" s="42">
        <v>44189</v>
      </c>
      <c r="K292" s="42">
        <v>44439</v>
      </c>
      <c r="L292" s="42">
        <v>45055</v>
      </c>
      <c r="M292" s="42">
        <v>45388</v>
      </c>
      <c r="N292" s="42">
        <v>45944</v>
      </c>
      <c r="O292" s="42"/>
      <c r="P292" s="42">
        <v>50431</v>
      </c>
      <c r="Q292" s="42">
        <v>50592</v>
      </c>
      <c r="R292" s="42">
        <v>50861</v>
      </c>
      <c r="S292" s="42">
        <v>51523</v>
      </c>
      <c r="T292" s="42">
        <v>51882</v>
      </c>
      <c r="U292" s="42">
        <v>52479</v>
      </c>
    </row>
    <row r="293" spans="1:21" x14ac:dyDescent="0.25">
      <c r="A293" s="70" t="s">
        <v>1176</v>
      </c>
      <c r="B293" s="70" t="s">
        <v>318</v>
      </c>
      <c r="C293" s="64" t="s">
        <v>31</v>
      </c>
      <c r="D293" s="60" t="s">
        <v>11</v>
      </c>
      <c r="E293" s="65" t="s">
        <v>20</v>
      </c>
      <c r="F293" s="65">
        <v>2142</v>
      </c>
      <c r="G293" s="65">
        <v>3443</v>
      </c>
      <c r="H293" s="77"/>
      <c r="I293" s="82">
        <v>46974</v>
      </c>
      <c r="J293" s="82">
        <v>47124</v>
      </c>
      <c r="K293" s="82">
        <v>47375</v>
      </c>
      <c r="L293" s="82">
        <v>47990</v>
      </c>
      <c r="M293" s="82">
        <v>48324</v>
      </c>
      <c r="N293" s="82">
        <v>48879</v>
      </c>
      <c r="O293" s="82"/>
      <c r="P293" s="82">
        <v>53771</v>
      </c>
      <c r="Q293" s="82">
        <v>53932</v>
      </c>
      <c r="R293" s="82">
        <v>54201</v>
      </c>
      <c r="S293" s="82">
        <v>54863</v>
      </c>
      <c r="T293" s="82">
        <v>55221</v>
      </c>
      <c r="U293" s="82">
        <v>55819</v>
      </c>
    </row>
    <row r="294" spans="1:21" x14ac:dyDescent="0.25">
      <c r="A294" s="23" t="s">
        <v>1177</v>
      </c>
      <c r="B294" s="23" t="s">
        <v>319</v>
      </c>
      <c r="C294" s="28" t="s">
        <v>31</v>
      </c>
      <c r="D294" s="24" t="s">
        <v>12</v>
      </c>
      <c r="E294" s="25" t="s">
        <v>20</v>
      </c>
      <c r="F294" s="25">
        <v>2280</v>
      </c>
      <c r="G294" s="25">
        <v>3665</v>
      </c>
      <c r="H294" s="26"/>
      <c r="I294" s="42">
        <v>49759</v>
      </c>
      <c r="J294" s="42">
        <v>49909</v>
      </c>
      <c r="K294" s="42">
        <v>50160</v>
      </c>
      <c r="L294" s="42">
        <v>50775</v>
      </c>
      <c r="M294" s="42">
        <v>51109</v>
      </c>
      <c r="N294" s="42">
        <v>51664</v>
      </c>
      <c r="O294" s="42"/>
      <c r="P294" s="42">
        <v>56948</v>
      </c>
      <c r="Q294" s="42">
        <v>57109</v>
      </c>
      <c r="R294" s="42">
        <v>57378</v>
      </c>
      <c r="S294" s="42">
        <v>58040</v>
      </c>
      <c r="T294" s="42">
        <v>58399</v>
      </c>
      <c r="U294" s="42">
        <v>58996</v>
      </c>
    </row>
    <row r="295" spans="1:21" x14ac:dyDescent="0.25">
      <c r="A295" s="70" t="s">
        <v>1178</v>
      </c>
      <c r="B295" s="70" t="s">
        <v>320</v>
      </c>
      <c r="C295" s="64" t="s">
        <v>31</v>
      </c>
      <c r="D295" s="60" t="s">
        <v>13</v>
      </c>
      <c r="E295" s="65" t="s">
        <v>20</v>
      </c>
      <c r="F295" s="65">
        <v>2418</v>
      </c>
      <c r="G295" s="65">
        <v>3886</v>
      </c>
      <c r="H295" s="77"/>
      <c r="I295" s="82">
        <v>52813</v>
      </c>
      <c r="J295" s="82">
        <v>53038</v>
      </c>
      <c r="K295" s="82">
        <v>53414</v>
      </c>
      <c r="L295" s="82">
        <v>54337</v>
      </c>
      <c r="M295" s="82">
        <v>54837</v>
      </c>
      <c r="N295" s="82">
        <v>55671</v>
      </c>
      <c r="O295" s="82"/>
      <c r="P295" s="82">
        <v>60414</v>
      </c>
      <c r="Q295" s="82">
        <v>60656</v>
      </c>
      <c r="R295" s="82">
        <v>61060</v>
      </c>
      <c r="S295" s="82">
        <v>62052</v>
      </c>
      <c r="T295" s="82">
        <v>62590</v>
      </c>
      <c r="U295" s="82">
        <v>63486</v>
      </c>
    </row>
    <row r="296" spans="1:21" x14ac:dyDescent="0.25">
      <c r="A296" s="23" t="s">
        <v>1179</v>
      </c>
      <c r="B296" s="23" t="s">
        <v>321</v>
      </c>
      <c r="C296" s="28" t="s">
        <v>31</v>
      </c>
      <c r="D296" s="24" t="s">
        <v>14</v>
      </c>
      <c r="E296" s="25" t="s">
        <v>20</v>
      </c>
      <c r="F296" s="25">
        <v>2556</v>
      </c>
      <c r="G296" s="25">
        <v>4108</v>
      </c>
      <c r="H296" s="26"/>
      <c r="I296" s="42">
        <v>55517</v>
      </c>
      <c r="J296" s="42">
        <v>55742</v>
      </c>
      <c r="K296" s="42">
        <v>56118</v>
      </c>
      <c r="L296" s="42">
        <v>57041</v>
      </c>
      <c r="M296" s="42">
        <v>57541</v>
      </c>
      <c r="N296" s="42">
        <v>58375</v>
      </c>
      <c r="O296" s="42"/>
      <c r="P296" s="42">
        <v>63504</v>
      </c>
      <c r="Q296" s="42">
        <v>63746</v>
      </c>
      <c r="R296" s="42">
        <v>64150</v>
      </c>
      <c r="S296" s="42">
        <v>65142</v>
      </c>
      <c r="T296" s="42">
        <v>65680</v>
      </c>
      <c r="U296" s="42">
        <v>66576</v>
      </c>
    </row>
    <row r="297" spans="1:21" x14ac:dyDescent="0.25">
      <c r="A297" s="70" t="s">
        <v>1180</v>
      </c>
      <c r="B297" s="70" t="s">
        <v>322</v>
      </c>
      <c r="C297" s="64" t="s">
        <v>31</v>
      </c>
      <c r="D297" s="60" t="s">
        <v>15</v>
      </c>
      <c r="E297" s="65" t="s">
        <v>20</v>
      </c>
      <c r="F297" s="65">
        <v>2694</v>
      </c>
      <c r="G297" s="65">
        <v>4330</v>
      </c>
      <c r="H297" s="77"/>
      <c r="I297" s="82">
        <v>58262</v>
      </c>
      <c r="J297" s="82">
        <v>58487</v>
      </c>
      <c r="K297" s="82">
        <v>58862</v>
      </c>
      <c r="L297" s="82">
        <v>59786</v>
      </c>
      <c r="M297" s="82">
        <v>60286</v>
      </c>
      <c r="N297" s="82">
        <v>61119</v>
      </c>
      <c r="O297" s="82"/>
      <c r="P297" s="82">
        <v>66638</v>
      </c>
      <c r="Q297" s="82">
        <v>66880</v>
      </c>
      <c r="R297" s="82">
        <v>67284</v>
      </c>
      <c r="S297" s="82">
        <v>68276</v>
      </c>
      <c r="T297" s="82">
        <v>68814</v>
      </c>
      <c r="U297" s="82">
        <v>69710</v>
      </c>
    </row>
    <row r="298" spans="1:21" x14ac:dyDescent="0.25">
      <c r="A298" s="23" t="s">
        <v>1181</v>
      </c>
      <c r="B298" s="23" t="s">
        <v>323</v>
      </c>
      <c r="C298" s="28" t="s">
        <v>31</v>
      </c>
      <c r="D298" s="24" t="s">
        <v>16</v>
      </c>
      <c r="E298" s="25" t="s">
        <v>20</v>
      </c>
      <c r="F298" s="25">
        <v>2832</v>
      </c>
      <c r="G298" s="25">
        <v>4552</v>
      </c>
      <c r="H298" s="26"/>
      <c r="I298" s="42">
        <v>61326</v>
      </c>
      <c r="J298" s="42">
        <v>61551</v>
      </c>
      <c r="K298" s="42">
        <v>61927</v>
      </c>
      <c r="L298" s="42">
        <v>62850</v>
      </c>
      <c r="M298" s="42">
        <v>63350</v>
      </c>
      <c r="N298" s="42">
        <v>64184</v>
      </c>
      <c r="O298" s="42"/>
      <c r="P298" s="42">
        <v>70117</v>
      </c>
      <c r="Q298" s="42">
        <v>70359</v>
      </c>
      <c r="R298" s="42">
        <v>70762</v>
      </c>
      <c r="S298" s="42">
        <v>71755</v>
      </c>
      <c r="T298" s="42">
        <v>72293</v>
      </c>
      <c r="U298" s="42">
        <v>73189</v>
      </c>
    </row>
    <row r="299" spans="1:21" x14ac:dyDescent="0.25">
      <c r="A299" s="70" t="s">
        <v>1182</v>
      </c>
      <c r="B299" s="70" t="s">
        <v>324</v>
      </c>
      <c r="C299" s="64" t="s">
        <v>31</v>
      </c>
      <c r="D299" s="60" t="s">
        <v>17</v>
      </c>
      <c r="E299" s="65" t="s">
        <v>20</v>
      </c>
      <c r="F299" s="65">
        <v>2970</v>
      </c>
      <c r="G299" s="65">
        <v>4774</v>
      </c>
      <c r="H299" s="77"/>
      <c r="I299" s="82">
        <v>64030</v>
      </c>
      <c r="J299" s="82">
        <v>64255</v>
      </c>
      <c r="K299" s="82">
        <v>64631</v>
      </c>
      <c r="L299" s="82">
        <v>65554</v>
      </c>
      <c r="M299" s="82">
        <v>66054</v>
      </c>
      <c r="N299" s="82">
        <v>66888</v>
      </c>
      <c r="O299" s="82"/>
      <c r="P299" s="82">
        <v>73207</v>
      </c>
      <c r="Q299" s="82">
        <v>73449</v>
      </c>
      <c r="R299" s="82">
        <v>73853</v>
      </c>
      <c r="S299" s="82">
        <v>74845</v>
      </c>
      <c r="T299" s="82">
        <v>75383</v>
      </c>
      <c r="U299" s="82">
        <v>76279</v>
      </c>
    </row>
    <row r="300" spans="1:21" x14ac:dyDescent="0.25">
      <c r="A300" s="23" t="s">
        <v>1183</v>
      </c>
      <c r="B300" s="23" t="s">
        <v>325</v>
      </c>
      <c r="C300" s="28" t="s">
        <v>31</v>
      </c>
      <c r="D300" s="24" t="s">
        <v>18</v>
      </c>
      <c r="E300" s="25" t="s">
        <v>20</v>
      </c>
      <c r="F300" s="25">
        <v>3108</v>
      </c>
      <c r="G300" s="25">
        <v>4995</v>
      </c>
      <c r="H300" s="26"/>
      <c r="I300" s="42">
        <v>66734</v>
      </c>
      <c r="J300" s="42">
        <v>66960</v>
      </c>
      <c r="K300" s="42">
        <v>67335</v>
      </c>
      <c r="L300" s="42">
        <v>68258</v>
      </c>
      <c r="M300" s="42">
        <v>68758</v>
      </c>
      <c r="N300" s="42">
        <v>69592</v>
      </c>
      <c r="O300" s="42"/>
      <c r="P300" s="42">
        <v>76297</v>
      </c>
      <c r="Q300" s="42">
        <v>76539</v>
      </c>
      <c r="R300" s="42">
        <v>76943</v>
      </c>
      <c r="S300" s="42">
        <v>77936</v>
      </c>
      <c r="T300" s="42">
        <v>78473</v>
      </c>
      <c r="U300" s="42">
        <v>79370</v>
      </c>
    </row>
    <row r="301" spans="1:21" ht="15.75" thickBot="1" x14ac:dyDescent="0.3">
      <c r="A301" s="71" t="s">
        <v>1184</v>
      </c>
      <c r="B301" s="71" t="s">
        <v>326</v>
      </c>
      <c r="C301" s="66" t="s">
        <v>31</v>
      </c>
      <c r="D301" s="67" t="s">
        <v>19</v>
      </c>
      <c r="E301" s="68" t="s">
        <v>20</v>
      </c>
      <c r="F301" s="68">
        <v>3246</v>
      </c>
      <c r="G301" s="68">
        <v>5217</v>
      </c>
      <c r="H301" s="78"/>
      <c r="I301" s="84">
        <v>69522</v>
      </c>
      <c r="J301" s="84">
        <v>69747</v>
      </c>
      <c r="K301" s="84">
        <v>70123</v>
      </c>
      <c r="L301" s="84">
        <v>71046</v>
      </c>
      <c r="M301" s="84">
        <v>71546</v>
      </c>
      <c r="N301" s="84">
        <v>72380</v>
      </c>
      <c r="O301" s="84"/>
      <c r="P301" s="84">
        <v>79478</v>
      </c>
      <c r="Q301" s="84">
        <v>79720</v>
      </c>
      <c r="R301" s="84">
        <v>80123</v>
      </c>
      <c r="S301" s="84">
        <v>81116</v>
      </c>
      <c r="T301" s="84">
        <v>81654</v>
      </c>
      <c r="U301" s="84">
        <v>82550</v>
      </c>
    </row>
    <row r="302" spans="1:21" x14ac:dyDescent="0.25">
      <c r="A302" s="69" t="s">
        <v>1185</v>
      </c>
      <c r="B302" s="69" t="s">
        <v>327</v>
      </c>
      <c r="C302" s="61" t="s">
        <v>31</v>
      </c>
      <c r="D302" s="62" t="s">
        <v>25</v>
      </c>
      <c r="E302" s="63" t="s">
        <v>21</v>
      </c>
      <c r="F302" s="63">
        <v>673</v>
      </c>
      <c r="G302" s="63">
        <v>1082</v>
      </c>
      <c r="H302" s="75"/>
      <c r="I302" s="76">
        <v>17012</v>
      </c>
      <c r="J302" s="76">
        <v>17190</v>
      </c>
      <c r="K302" s="76">
        <v>17487</v>
      </c>
      <c r="L302" s="76">
        <v>18200</v>
      </c>
      <c r="M302" s="76">
        <v>18590</v>
      </c>
      <c r="N302" s="76">
        <v>19239</v>
      </c>
      <c r="O302" s="76"/>
      <c r="P302" s="76">
        <v>19479</v>
      </c>
      <c r="Q302" s="76">
        <v>19670</v>
      </c>
      <c r="R302" s="76">
        <v>19990</v>
      </c>
      <c r="S302" s="76">
        <v>20757</v>
      </c>
      <c r="T302" s="76">
        <v>21176</v>
      </c>
      <c r="U302" s="76">
        <v>21873</v>
      </c>
    </row>
    <row r="303" spans="1:21" x14ac:dyDescent="0.25">
      <c r="A303" s="23" t="s">
        <v>1186</v>
      </c>
      <c r="B303" s="23" t="s">
        <v>328</v>
      </c>
      <c r="C303" s="28" t="s">
        <v>31</v>
      </c>
      <c r="D303" s="24" t="s">
        <v>27</v>
      </c>
      <c r="E303" s="25" t="s">
        <v>21</v>
      </c>
      <c r="F303" s="25">
        <v>868</v>
      </c>
      <c r="G303" s="25">
        <v>1395</v>
      </c>
      <c r="H303" s="26"/>
      <c r="I303" s="42">
        <v>20157</v>
      </c>
      <c r="J303" s="42">
        <v>20335</v>
      </c>
      <c r="K303" s="42">
        <v>20632</v>
      </c>
      <c r="L303" s="42">
        <v>21346</v>
      </c>
      <c r="M303" s="42">
        <v>21735</v>
      </c>
      <c r="N303" s="42">
        <v>22385</v>
      </c>
      <c r="O303" s="42"/>
      <c r="P303" s="42">
        <v>23059</v>
      </c>
      <c r="Q303" s="42">
        <v>23250</v>
      </c>
      <c r="R303" s="42">
        <v>23569</v>
      </c>
      <c r="S303" s="42">
        <v>24337</v>
      </c>
      <c r="T303" s="42">
        <v>24755</v>
      </c>
      <c r="U303" s="42">
        <v>25453</v>
      </c>
    </row>
    <row r="304" spans="1:21" x14ac:dyDescent="0.25">
      <c r="A304" s="70" t="s">
        <v>1187</v>
      </c>
      <c r="B304" s="70" t="s">
        <v>329</v>
      </c>
      <c r="C304" s="64" t="s">
        <v>31</v>
      </c>
      <c r="D304" s="60" t="s">
        <v>1</v>
      </c>
      <c r="E304" s="65" t="s">
        <v>21</v>
      </c>
      <c r="F304" s="65">
        <v>1063</v>
      </c>
      <c r="G304" s="65">
        <v>1709</v>
      </c>
      <c r="H304" s="77"/>
      <c r="I304" s="82">
        <v>23532</v>
      </c>
      <c r="J304" s="82">
        <v>23710</v>
      </c>
      <c r="K304" s="82">
        <v>24007</v>
      </c>
      <c r="L304" s="82">
        <v>24720</v>
      </c>
      <c r="M304" s="82">
        <v>25110</v>
      </c>
      <c r="N304" s="82">
        <v>25759</v>
      </c>
      <c r="O304" s="82"/>
      <c r="P304" s="82">
        <v>26885</v>
      </c>
      <c r="Q304" s="82">
        <v>27076</v>
      </c>
      <c r="R304" s="82">
        <v>27395</v>
      </c>
      <c r="S304" s="82">
        <v>28162</v>
      </c>
      <c r="T304" s="82">
        <v>28581</v>
      </c>
      <c r="U304" s="82">
        <v>29279</v>
      </c>
    </row>
    <row r="305" spans="1:21" x14ac:dyDescent="0.25">
      <c r="A305" s="23" t="s">
        <v>1188</v>
      </c>
      <c r="B305" s="23" t="s">
        <v>330</v>
      </c>
      <c r="C305" s="28" t="s">
        <v>31</v>
      </c>
      <c r="D305" s="24" t="s">
        <v>2</v>
      </c>
      <c r="E305" s="25" t="s">
        <v>21</v>
      </c>
      <c r="F305" s="25">
        <v>1258</v>
      </c>
      <c r="G305" s="25">
        <v>2022</v>
      </c>
      <c r="H305" s="26"/>
      <c r="I305" s="42">
        <v>26764</v>
      </c>
      <c r="J305" s="42">
        <v>26942</v>
      </c>
      <c r="K305" s="42">
        <v>27239</v>
      </c>
      <c r="L305" s="42">
        <v>27952</v>
      </c>
      <c r="M305" s="42">
        <v>28342</v>
      </c>
      <c r="N305" s="42">
        <v>28991</v>
      </c>
      <c r="O305" s="42"/>
      <c r="P305" s="42">
        <v>30557</v>
      </c>
      <c r="Q305" s="42">
        <v>30749</v>
      </c>
      <c r="R305" s="42">
        <v>31068</v>
      </c>
      <c r="S305" s="42">
        <v>31835</v>
      </c>
      <c r="T305" s="42">
        <v>32254</v>
      </c>
      <c r="U305" s="42">
        <v>32952</v>
      </c>
    </row>
    <row r="306" spans="1:21" x14ac:dyDescent="0.25">
      <c r="A306" s="70" t="s">
        <v>1189</v>
      </c>
      <c r="B306" s="70" t="s">
        <v>331</v>
      </c>
      <c r="C306" s="64" t="s">
        <v>31</v>
      </c>
      <c r="D306" s="60" t="s">
        <v>3</v>
      </c>
      <c r="E306" s="65" t="s">
        <v>21</v>
      </c>
      <c r="F306" s="65">
        <v>1453</v>
      </c>
      <c r="G306" s="65">
        <v>2336</v>
      </c>
      <c r="H306" s="77"/>
      <c r="I306" s="82">
        <v>29913</v>
      </c>
      <c r="J306" s="82">
        <v>30091</v>
      </c>
      <c r="K306" s="82">
        <v>30388</v>
      </c>
      <c r="L306" s="82">
        <v>31101</v>
      </c>
      <c r="M306" s="82">
        <v>31491</v>
      </c>
      <c r="N306" s="82">
        <v>32140</v>
      </c>
      <c r="O306" s="82"/>
      <c r="P306" s="82">
        <v>34140</v>
      </c>
      <c r="Q306" s="82">
        <v>34332</v>
      </c>
      <c r="R306" s="82">
        <v>34651</v>
      </c>
      <c r="S306" s="82">
        <v>35418</v>
      </c>
      <c r="T306" s="82">
        <v>35837</v>
      </c>
      <c r="U306" s="82">
        <v>36535</v>
      </c>
    </row>
    <row r="307" spans="1:21" x14ac:dyDescent="0.25">
      <c r="A307" s="23" t="s">
        <v>1190</v>
      </c>
      <c r="B307" s="23" t="s">
        <v>332</v>
      </c>
      <c r="C307" s="28" t="s">
        <v>31</v>
      </c>
      <c r="D307" s="24" t="s">
        <v>4</v>
      </c>
      <c r="E307" s="25" t="s">
        <v>21</v>
      </c>
      <c r="F307" s="25">
        <v>1648</v>
      </c>
      <c r="G307" s="25">
        <v>2649</v>
      </c>
      <c r="H307" s="26"/>
      <c r="I307" s="42">
        <v>33058</v>
      </c>
      <c r="J307" s="42">
        <v>33236</v>
      </c>
      <c r="K307" s="42">
        <v>33533</v>
      </c>
      <c r="L307" s="42">
        <v>34247</v>
      </c>
      <c r="M307" s="42">
        <v>34636</v>
      </c>
      <c r="N307" s="42">
        <v>35286</v>
      </c>
      <c r="O307" s="42"/>
      <c r="P307" s="42">
        <v>37720</v>
      </c>
      <c r="Q307" s="42">
        <v>37912</v>
      </c>
      <c r="R307" s="42">
        <v>38231</v>
      </c>
      <c r="S307" s="42">
        <v>38998</v>
      </c>
      <c r="T307" s="42">
        <v>39417</v>
      </c>
      <c r="U307" s="42">
        <v>40115</v>
      </c>
    </row>
    <row r="308" spans="1:21" x14ac:dyDescent="0.25">
      <c r="A308" s="70" t="s">
        <v>1191</v>
      </c>
      <c r="B308" s="70" t="s">
        <v>333</v>
      </c>
      <c r="C308" s="64" t="s">
        <v>31</v>
      </c>
      <c r="D308" s="60" t="s">
        <v>5</v>
      </c>
      <c r="E308" s="65" t="s">
        <v>21</v>
      </c>
      <c r="F308" s="65">
        <v>1843</v>
      </c>
      <c r="G308" s="65">
        <v>2962</v>
      </c>
      <c r="H308" s="77"/>
      <c r="I308" s="82">
        <v>36290</v>
      </c>
      <c r="J308" s="82">
        <v>36469</v>
      </c>
      <c r="K308" s="82">
        <v>36766</v>
      </c>
      <c r="L308" s="82">
        <v>37479</v>
      </c>
      <c r="M308" s="82">
        <v>37869</v>
      </c>
      <c r="N308" s="82">
        <v>38518</v>
      </c>
      <c r="O308" s="82"/>
      <c r="P308" s="82">
        <v>41393</v>
      </c>
      <c r="Q308" s="82">
        <v>41585</v>
      </c>
      <c r="R308" s="82">
        <v>41904</v>
      </c>
      <c r="S308" s="82">
        <v>42671</v>
      </c>
      <c r="T308" s="82">
        <v>43090</v>
      </c>
      <c r="U308" s="82">
        <v>43788</v>
      </c>
    </row>
    <row r="309" spans="1:21" x14ac:dyDescent="0.25">
      <c r="A309" s="23" t="s">
        <v>1192</v>
      </c>
      <c r="B309" s="23" t="s">
        <v>334</v>
      </c>
      <c r="C309" s="28" t="s">
        <v>31</v>
      </c>
      <c r="D309" s="24" t="s">
        <v>6</v>
      </c>
      <c r="E309" s="25" t="s">
        <v>21</v>
      </c>
      <c r="F309" s="25">
        <v>2024</v>
      </c>
      <c r="G309" s="25">
        <v>3253</v>
      </c>
      <c r="H309" s="26"/>
      <c r="I309" s="42">
        <v>39729</v>
      </c>
      <c r="J309" s="42">
        <v>39908</v>
      </c>
      <c r="K309" s="42">
        <v>40205</v>
      </c>
      <c r="L309" s="42">
        <v>40918</v>
      </c>
      <c r="M309" s="42">
        <v>41308</v>
      </c>
      <c r="N309" s="42">
        <v>41957</v>
      </c>
      <c r="O309" s="42"/>
      <c r="P309" s="42">
        <v>45289</v>
      </c>
      <c r="Q309" s="42">
        <v>45480</v>
      </c>
      <c r="R309" s="42">
        <v>45800</v>
      </c>
      <c r="S309" s="42">
        <v>46567</v>
      </c>
      <c r="T309" s="42">
        <v>46986</v>
      </c>
      <c r="U309" s="42">
        <v>47683</v>
      </c>
    </row>
    <row r="310" spans="1:21" x14ac:dyDescent="0.25">
      <c r="A310" s="70" t="s">
        <v>1193</v>
      </c>
      <c r="B310" s="70" t="s">
        <v>335</v>
      </c>
      <c r="C310" s="64" t="s">
        <v>31</v>
      </c>
      <c r="D310" s="60" t="s">
        <v>7</v>
      </c>
      <c r="E310" s="65" t="s">
        <v>21</v>
      </c>
      <c r="F310" s="65">
        <v>2205</v>
      </c>
      <c r="G310" s="65">
        <v>3544</v>
      </c>
      <c r="H310" s="77"/>
      <c r="I310" s="82">
        <v>42878</v>
      </c>
      <c r="J310" s="82">
        <v>43056</v>
      </c>
      <c r="K310" s="82">
        <v>43353</v>
      </c>
      <c r="L310" s="82">
        <v>44067</v>
      </c>
      <c r="M310" s="82">
        <v>44457</v>
      </c>
      <c r="N310" s="82">
        <v>45106</v>
      </c>
      <c r="O310" s="82"/>
      <c r="P310" s="82">
        <v>48872</v>
      </c>
      <c r="Q310" s="82">
        <v>49064</v>
      </c>
      <c r="R310" s="82">
        <v>49383</v>
      </c>
      <c r="S310" s="82">
        <v>50150</v>
      </c>
      <c r="T310" s="82">
        <v>50569</v>
      </c>
      <c r="U310" s="82">
        <v>51267</v>
      </c>
    </row>
    <row r="311" spans="1:21" x14ac:dyDescent="0.25">
      <c r="A311" s="23" t="s">
        <v>1194</v>
      </c>
      <c r="B311" s="23" t="s">
        <v>336</v>
      </c>
      <c r="C311" s="28" t="s">
        <v>31</v>
      </c>
      <c r="D311" s="24" t="s">
        <v>8</v>
      </c>
      <c r="E311" s="25" t="s">
        <v>21</v>
      </c>
      <c r="F311" s="25">
        <v>2386</v>
      </c>
      <c r="G311" s="25">
        <v>3835</v>
      </c>
      <c r="H311" s="26"/>
      <c r="I311" s="42">
        <v>46024</v>
      </c>
      <c r="J311" s="42">
        <v>46202</v>
      </c>
      <c r="K311" s="42">
        <v>46499</v>
      </c>
      <c r="L311" s="42">
        <v>47213</v>
      </c>
      <c r="M311" s="42">
        <v>47602</v>
      </c>
      <c r="N311" s="42">
        <v>48251</v>
      </c>
      <c r="O311" s="42"/>
      <c r="P311" s="42">
        <v>52452</v>
      </c>
      <c r="Q311" s="42">
        <v>52643</v>
      </c>
      <c r="R311" s="42">
        <v>52963</v>
      </c>
      <c r="S311" s="42">
        <v>53730</v>
      </c>
      <c r="T311" s="42">
        <v>54148</v>
      </c>
      <c r="U311" s="42">
        <v>54846</v>
      </c>
    </row>
    <row r="312" spans="1:21" x14ac:dyDescent="0.25">
      <c r="A312" s="70" t="s">
        <v>1195</v>
      </c>
      <c r="B312" s="70" t="s">
        <v>337</v>
      </c>
      <c r="C312" s="64" t="s">
        <v>31</v>
      </c>
      <c r="D312" s="60" t="s">
        <v>9</v>
      </c>
      <c r="E312" s="65" t="s">
        <v>21</v>
      </c>
      <c r="F312" s="65">
        <v>2567</v>
      </c>
      <c r="G312" s="65">
        <v>4126</v>
      </c>
      <c r="H312" s="77"/>
      <c r="I312" s="82">
        <v>49256</v>
      </c>
      <c r="J312" s="82">
        <v>49434</v>
      </c>
      <c r="K312" s="82">
        <v>49731</v>
      </c>
      <c r="L312" s="82">
        <v>50445</v>
      </c>
      <c r="M312" s="82">
        <v>50834</v>
      </c>
      <c r="N312" s="82">
        <v>51484</v>
      </c>
      <c r="O312" s="82"/>
      <c r="P312" s="82">
        <v>56125</v>
      </c>
      <c r="Q312" s="82">
        <v>56316</v>
      </c>
      <c r="R312" s="82">
        <v>56635</v>
      </c>
      <c r="S312" s="82">
        <v>57403</v>
      </c>
      <c r="T312" s="82">
        <v>57821</v>
      </c>
      <c r="U312" s="82">
        <v>58519</v>
      </c>
    </row>
    <row r="313" spans="1:21" x14ac:dyDescent="0.25">
      <c r="A313" s="23" t="s">
        <v>1196</v>
      </c>
      <c r="B313" s="23" t="s">
        <v>338</v>
      </c>
      <c r="C313" s="28" t="s">
        <v>31</v>
      </c>
      <c r="D313" s="24" t="s">
        <v>10</v>
      </c>
      <c r="E313" s="25" t="s">
        <v>21</v>
      </c>
      <c r="F313" s="25">
        <v>2748</v>
      </c>
      <c r="G313" s="25">
        <v>4417</v>
      </c>
      <c r="H313" s="26"/>
      <c r="I313" s="42">
        <v>52402</v>
      </c>
      <c r="J313" s="42">
        <v>52580</v>
      </c>
      <c r="K313" s="42">
        <v>52877</v>
      </c>
      <c r="L313" s="42">
        <v>53590</v>
      </c>
      <c r="M313" s="42">
        <v>53980</v>
      </c>
      <c r="N313" s="42">
        <v>54629</v>
      </c>
      <c r="O313" s="42"/>
      <c r="P313" s="42">
        <v>59704</v>
      </c>
      <c r="Q313" s="42">
        <v>59896</v>
      </c>
      <c r="R313" s="42">
        <v>60215</v>
      </c>
      <c r="S313" s="42">
        <v>60982</v>
      </c>
      <c r="T313" s="42">
        <v>61401</v>
      </c>
      <c r="U313" s="42">
        <v>62099</v>
      </c>
    </row>
    <row r="314" spans="1:21" x14ac:dyDescent="0.25">
      <c r="A314" s="70" t="s">
        <v>1197</v>
      </c>
      <c r="B314" s="70" t="s">
        <v>339</v>
      </c>
      <c r="C314" s="64" t="s">
        <v>31</v>
      </c>
      <c r="D314" s="60" t="s">
        <v>11</v>
      </c>
      <c r="E314" s="65" t="s">
        <v>21</v>
      </c>
      <c r="F314" s="65">
        <v>2929</v>
      </c>
      <c r="G314" s="65">
        <v>4708</v>
      </c>
      <c r="H314" s="77"/>
      <c r="I314" s="82">
        <v>55909</v>
      </c>
      <c r="J314" s="82">
        <v>56087</v>
      </c>
      <c r="K314" s="82">
        <v>56384</v>
      </c>
      <c r="L314" s="82">
        <v>57097</v>
      </c>
      <c r="M314" s="82">
        <v>57487</v>
      </c>
      <c r="N314" s="82">
        <v>58136</v>
      </c>
      <c r="O314" s="82"/>
      <c r="P314" s="82">
        <v>63674</v>
      </c>
      <c r="Q314" s="82">
        <v>63865</v>
      </c>
      <c r="R314" s="82">
        <v>64184</v>
      </c>
      <c r="S314" s="82">
        <v>64952</v>
      </c>
      <c r="T314" s="82">
        <v>65370</v>
      </c>
      <c r="U314" s="82">
        <v>66068</v>
      </c>
    </row>
    <row r="315" spans="1:21" x14ac:dyDescent="0.25">
      <c r="A315" s="23" t="s">
        <v>1198</v>
      </c>
      <c r="B315" s="23" t="s">
        <v>340</v>
      </c>
      <c r="C315" s="28" t="s">
        <v>31</v>
      </c>
      <c r="D315" s="24" t="s">
        <v>12</v>
      </c>
      <c r="E315" s="25" t="s">
        <v>21</v>
      </c>
      <c r="F315" s="25">
        <v>3110</v>
      </c>
      <c r="G315" s="25">
        <v>4999</v>
      </c>
      <c r="H315" s="26"/>
      <c r="I315" s="42">
        <v>59141</v>
      </c>
      <c r="J315" s="42">
        <v>59319</v>
      </c>
      <c r="K315" s="42">
        <v>59616</v>
      </c>
      <c r="L315" s="42">
        <v>60329</v>
      </c>
      <c r="M315" s="42">
        <v>60719</v>
      </c>
      <c r="N315" s="42">
        <v>61368</v>
      </c>
      <c r="O315" s="42"/>
      <c r="P315" s="42">
        <v>67346</v>
      </c>
      <c r="Q315" s="42">
        <v>67538</v>
      </c>
      <c r="R315" s="42">
        <v>67857</v>
      </c>
      <c r="S315" s="42">
        <v>68624</v>
      </c>
      <c r="T315" s="42">
        <v>69043</v>
      </c>
      <c r="U315" s="42">
        <v>69741</v>
      </c>
    </row>
    <row r="316" spans="1:21" x14ac:dyDescent="0.25">
      <c r="A316" s="70" t="s">
        <v>1199</v>
      </c>
      <c r="B316" s="70" t="s">
        <v>341</v>
      </c>
      <c r="C316" s="64" t="s">
        <v>31</v>
      </c>
      <c r="D316" s="60" t="s">
        <v>13</v>
      </c>
      <c r="E316" s="65" t="s">
        <v>21</v>
      </c>
      <c r="F316" s="65">
        <v>3291</v>
      </c>
      <c r="G316" s="65">
        <v>5289</v>
      </c>
      <c r="H316" s="77"/>
      <c r="I316" s="82">
        <v>62697</v>
      </c>
      <c r="J316" s="82">
        <v>62964</v>
      </c>
      <c r="K316" s="82">
        <v>63410</v>
      </c>
      <c r="L316" s="82">
        <v>64480</v>
      </c>
      <c r="M316" s="82">
        <v>65064</v>
      </c>
      <c r="N316" s="82">
        <v>66038</v>
      </c>
      <c r="O316" s="82"/>
      <c r="P316" s="82">
        <v>71368</v>
      </c>
      <c r="Q316" s="82">
        <v>71655</v>
      </c>
      <c r="R316" s="82">
        <v>72134</v>
      </c>
      <c r="S316" s="82">
        <v>73284</v>
      </c>
      <c r="T316" s="82">
        <v>73912</v>
      </c>
      <c r="U316" s="82">
        <v>74959</v>
      </c>
    </row>
    <row r="317" spans="1:21" x14ac:dyDescent="0.25">
      <c r="A317" s="23" t="s">
        <v>1200</v>
      </c>
      <c r="B317" s="23" t="s">
        <v>342</v>
      </c>
      <c r="C317" s="28" t="s">
        <v>31</v>
      </c>
      <c r="D317" s="24" t="s">
        <v>14</v>
      </c>
      <c r="E317" s="25" t="s">
        <v>21</v>
      </c>
      <c r="F317" s="25">
        <v>3472</v>
      </c>
      <c r="G317" s="25">
        <v>5580</v>
      </c>
      <c r="H317" s="26"/>
      <c r="I317" s="42">
        <v>65843</v>
      </c>
      <c r="J317" s="42">
        <v>66110</v>
      </c>
      <c r="K317" s="42">
        <v>66555</v>
      </c>
      <c r="L317" s="42">
        <v>67626</v>
      </c>
      <c r="M317" s="42">
        <v>68210</v>
      </c>
      <c r="N317" s="42">
        <v>69184</v>
      </c>
      <c r="O317" s="42"/>
      <c r="P317" s="42">
        <v>74947</v>
      </c>
      <c r="Q317" s="42">
        <v>75235</v>
      </c>
      <c r="R317" s="42">
        <v>75714</v>
      </c>
      <c r="S317" s="42">
        <v>76864</v>
      </c>
      <c r="T317" s="42">
        <v>77492</v>
      </c>
      <c r="U317" s="42">
        <v>78539</v>
      </c>
    </row>
    <row r="318" spans="1:21" x14ac:dyDescent="0.25">
      <c r="A318" s="70" t="s">
        <v>1201</v>
      </c>
      <c r="B318" s="70" t="s">
        <v>343</v>
      </c>
      <c r="C318" s="64" t="s">
        <v>31</v>
      </c>
      <c r="D318" s="60" t="s">
        <v>15</v>
      </c>
      <c r="E318" s="65" t="s">
        <v>21</v>
      </c>
      <c r="F318" s="65">
        <v>3653</v>
      </c>
      <c r="G318" s="65">
        <v>5871</v>
      </c>
      <c r="H318" s="77"/>
      <c r="I318" s="82">
        <v>69041</v>
      </c>
      <c r="J318" s="82">
        <v>69309</v>
      </c>
      <c r="K318" s="82">
        <v>69754</v>
      </c>
      <c r="L318" s="82">
        <v>70825</v>
      </c>
      <c r="M318" s="82">
        <v>71409</v>
      </c>
      <c r="N318" s="82">
        <v>72383</v>
      </c>
      <c r="O318" s="82"/>
      <c r="P318" s="82">
        <v>78584</v>
      </c>
      <c r="Q318" s="82">
        <v>78872</v>
      </c>
      <c r="R318" s="82">
        <v>79351</v>
      </c>
      <c r="S318" s="82">
        <v>80501</v>
      </c>
      <c r="T318" s="82">
        <v>81129</v>
      </c>
      <c r="U318" s="82">
        <v>82176</v>
      </c>
    </row>
    <row r="319" spans="1:21" x14ac:dyDescent="0.25">
      <c r="A319" s="23" t="s">
        <v>1202</v>
      </c>
      <c r="B319" s="23" t="s">
        <v>344</v>
      </c>
      <c r="C319" s="28" t="s">
        <v>31</v>
      </c>
      <c r="D319" s="24" t="s">
        <v>16</v>
      </c>
      <c r="E319" s="25" t="s">
        <v>21</v>
      </c>
      <c r="F319" s="25">
        <v>3834</v>
      </c>
      <c r="G319" s="25">
        <v>6162</v>
      </c>
      <c r="H319" s="26"/>
      <c r="I319" s="42">
        <v>72696</v>
      </c>
      <c r="J319" s="42">
        <v>72964</v>
      </c>
      <c r="K319" s="42">
        <v>73409</v>
      </c>
      <c r="L319" s="42">
        <v>74479</v>
      </c>
      <c r="M319" s="42">
        <v>75064</v>
      </c>
      <c r="N319" s="42">
        <v>76037</v>
      </c>
      <c r="O319" s="42"/>
      <c r="P319" s="42">
        <v>82713</v>
      </c>
      <c r="Q319" s="42">
        <v>83000</v>
      </c>
      <c r="R319" s="42">
        <v>83479</v>
      </c>
      <c r="S319" s="42">
        <v>84630</v>
      </c>
      <c r="T319" s="42">
        <v>85258</v>
      </c>
      <c r="U319" s="42">
        <v>86305</v>
      </c>
    </row>
    <row r="320" spans="1:21" x14ac:dyDescent="0.25">
      <c r="A320" s="70" t="s">
        <v>1203</v>
      </c>
      <c r="B320" s="70" t="s">
        <v>345</v>
      </c>
      <c r="C320" s="64" t="s">
        <v>31</v>
      </c>
      <c r="D320" s="60" t="s">
        <v>17</v>
      </c>
      <c r="E320" s="65" t="s">
        <v>21</v>
      </c>
      <c r="F320" s="65">
        <v>4015</v>
      </c>
      <c r="G320" s="65">
        <v>6453</v>
      </c>
      <c r="H320" s="77"/>
      <c r="I320" s="82">
        <v>75842</v>
      </c>
      <c r="J320" s="82">
        <v>76109</v>
      </c>
      <c r="K320" s="82">
        <v>76555</v>
      </c>
      <c r="L320" s="82">
        <v>77625</v>
      </c>
      <c r="M320" s="82">
        <v>78209</v>
      </c>
      <c r="N320" s="82">
        <v>79183</v>
      </c>
      <c r="O320" s="82"/>
      <c r="P320" s="82">
        <v>86293</v>
      </c>
      <c r="Q320" s="82">
        <v>86580</v>
      </c>
      <c r="R320" s="82">
        <v>87059</v>
      </c>
      <c r="S320" s="82">
        <v>88210</v>
      </c>
      <c r="T320" s="82">
        <v>88838</v>
      </c>
      <c r="U320" s="82">
        <v>89885</v>
      </c>
    </row>
    <row r="321" spans="1:21" x14ac:dyDescent="0.25">
      <c r="A321" s="23" t="s">
        <v>1204</v>
      </c>
      <c r="B321" s="23" t="s">
        <v>346</v>
      </c>
      <c r="C321" s="28" t="s">
        <v>31</v>
      </c>
      <c r="D321" s="24" t="s">
        <v>18</v>
      </c>
      <c r="E321" s="25" t="s">
        <v>21</v>
      </c>
      <c r="F321" s="25">
        <v>4196</v>
      </c>
      <c r="G321" s="25">
        <v>6744</v>
      </c>
      <c r="H321" s="26"/>
      <c r="I321" s="42">
        <v>78988</v>
      </c>
      <c r="J321" s="42">
        <v>79255</v>
      </c>
      <c r="K321" s="42">
        <v>79700</v>
      </c>
      <c r="L321" s="42">
        <v>80771</v>
      </c>
      <c r="M321" s="42">
        <v>81355</v>
      </c>
      <c r="N321" s="42">
        <v>82329</v>
      </c>
      <c r="O321" s="42"/>
      <c r="P321" s="42">
        <v>89873</v>
      </c>
      <c r="Q321" s="42">
        <v>90160</v>
      </c>
      <c r="R321" s="42">
        <v>90639</v>
      </c>
      <c r="S321" s="42">
        <v>91789</v>
      </c>
      <c r="T321" s="42">
        <v>92418</v>
      </c>
      <c r="U321" s="42">
        <v>93464</v>
      </c>
    </row>
    <row r="322" spans="1:21" ht="15.75" thickBot="1" x14ac:dyDescent="0.3">
      <c r="A322" s="71" t="s">
        <v>1205</v>
      </c>
      <c r="B322" s="71" t="s">
        <v>347</v>
      </c>
      <c r="C322" s="66" t="s">
        <v>31</v>
      </c>
      <c r="D322" s="67" t="s">
        <v>19</v>
      </c>
      <c r="E322" s="68" t="s">
        <v>21</v>
      </c>
      <c r="F322" s="68">
        <v>4377</v>
      </c>
      <c r="G322" s="68">
        <v>7035</v>
      </c>
      <c r="H322" s="78"/>
      <c r="I322" s="84">
        <v>82223</v>
      </c>
      <c r="J322" s="84">
        <v>82490</v>
      </c>
      <c r="K322" s="84">
        <v>82936</v>
      </c>
      <c r="L322" s="84">
        <v>84006</v>
      </c>
      <c r="M322" s="84">
        <v>84590</v>
      </c>
      <c r="N322" s="84">
        <v>85564</v>
      </c>
      <c r="O322" s="84"/>
      <c r="P322" s="84">
        <v>93549</v>
      </c>
      <c r="Q322" s="84">
        <v>93836</v>
      </c>
      <c r="R322" s="84">
        <v>94315</v>
      </c>
      <c r="S322" s="84">
        <v>95466</v>
      </c>
      <c r="T322" s="84">
        <v>96094</v>
      </c>
      <c r="U322" s="84">
        <v>97141</v>
      </c>
    </row>
    <row r="323" spans="1:21" x14ac:dyDescent="0.25">
      <c r="A323" s="69" t="s">
        <v>1206</v>
      </c>
      <c r="B323" s="69" t="s">
        <v>348</v>
      </c>
      <c r="C323" s="61" t="s">
        <v>32</v>
      </c>
      <c r="D323" s="62" t="s">
        <v>25</v>
      </c>
      <c r="E323" s="63" t="s">
        <v>26</v>
      </c>
      <c r="F323" s="63">
        <v>348</v>
      </c>
      <c r="G323" s="63">
        <v>560</v>
      </c>
      <c r="H323" s="75"/>
      <c r="I323" s="76">
        <v>10961</v>
      </c>
      <c r="J323" s="76">
        <v>11083</v>
      </c>
      <c r="K323" s="76">
        <v>11287</v>
      </c>
      <c r="L323" s="76">
        <v>11804</v>
      </c>
      <c r="M323" s="76">
        <v>12082</v>
      </c>
      <c r="N323" s="76">
        <v>12544</v>
      </c>
      <c r="O323" s="76"/>
      <c r="P323" s="76">
        <v>12917</v>
      </c>
      <c r="Q323" s="76">
        <v>13049</v>
      </c>
      <c r="R323" s="76">
        <v>13267</v>
      </c>
      <c r="S323" s="76">
        <v>13824</v>
      </c>
      <c r="T323" s="76">
        <v>14122</v>
      </c>
      <c r="U323" s="76">
        <v>14619</v>
      </c>
    </row>
    <row r="324" spans="1:21" x14ac:dyDescent="0.25">
      <c r="A324" s="23" t="s">
        <v>1207</v>
      </c>
      <c r="B324" s="23" t="s">
        <v>349</v>
      </c>
      <c r="C324" s="28" t="s">
        <v>32</v>
      </c>
      <c r="D324" s="24" t="s">
        <v>27</v>
      </c>
      <c r="E324" s="25" t="s">
        <v>26</v>
      </c>
      <c r="F324" s="25">
        <v>441</v>
      </c>
      <c r="G324" s="25">
        <v>709</v>
      </c>
      <c r="H324" s="26"/>
      <c r="I324" s="42">
        <v>12872</v>
      </c>
      <c r="J324" s="42">
        <v>12994</v>
      </c>
      <c r="K324" s="42">
        <v>13197</v>
      </c>
      <c r="L324" s="42">
        <v>13715</v>
      </c>
      <c r="M324" s="42">
        <v>13992</v>
      </c>
      <c r="N324" s="42">
        <v>14455</v>
      </c>
      <c r="O324" s="42"/>
      <c r="P324" s="42">
        <v>15169</v>
      </c>
      <c r="Q324" s="42">
        <v>15300</v>
      </c>
      <c r="R324" s="42">
        <v>15519</v>
      </c>
      <c r="S324" s="42">
        <v>16075</v>
      </c>
      <c r="T324" s="42">
        <v>16374</v>
      </c>
      <c r="U324" s="42">
        <v>16871</v>
      </c>
    </row>
    <row r="325" spans="1:21" x14ac:dyDescent="0.25">
      <c r="A325" s="70" t="s">
        <v>1208</v>
      </c>
      <c r="B325" s="70" t="s">
        <v>350</v>
      </c>
      <c r="C325" s="64" t="s">
        <v>32</v>
      </c>
      <c r="D325" s="60" t="s">
        <v>1</v>
      </c>
      <c r="E325" s="65" t="s">
        <v>26</v>
      </c>
      <c r="F325" s="65">
        <v>534</v>
      </c>
      <c r="G325" s="65">
        <v>859</v>
      </c>
      <c r="H325" s="77"/>
      <c r="I325" s="82">
        <v>14902</v>
      </c>
      <c r="J325" s="82">
        <v>15024</v>
      </c>
      <c r="K325" s="82">
        <v>15227</v>
      </c>
      <c r="L325" s="82">
        <v>15745</v>
      </c>
      <c r="M325" s="82">
        <v>16022</v>
      </c>
      <c r="N325" s="82">
        <v>16485</v>
      </c>
      <c r="O325" s="82"/>
      <c r="P325" s="82">
        <v>17549</v>
      </c>
      <c r="Q325" s="82">
        <v>17681</v>
      </c>
      <c r="R325" s="82">
        <v>17899</v>
      </c>
      <c r="S325" s="82">
        <v>18456</v>
      </c>
      <c r="T325" s="82">
        <v>18754</v>
      </c>
      <c r="U325" s="82">
        <v>19251</v>
      </c>
    </row>
    <row r="326" spans="1:21" x14ac:dyDescent="0.25">
      <c r="A326" s="23" t="s">
        <v>1209</v>
      </c>
      <c r="B326" s="23" t="s">
        <v>351</v>
      </c>
      <c r="C326" s="28" t="s">
        <v>32</v>
      </c>
      <c r="D326" s="24" t="s">
        <v>2</v>
      </c>
      <c r="E326" s="25" t="s">
        <v>26</v>
      </c>
      <c r="F326" s="25">
        <v>627</v>
      </c>
      <c r="G326" s="25">
        <v>1008</v>
      </c>
      <c r="H326" s="26"/>
      <c r="I326" s="42">
        <v>16856</v>
      </c>
      <c r="J326" s="42">
        <v>16978</v>
      </c>
      <c r="K326" s="42">
        <v>17181</v>
      </c>
      <c r="L326" s="42">
        <v>17699</v>
      </c>
      <c r="M326" s="42">
        <v>17976</v>
      </c>
      <c r="N326" s="42">
        <v>18439</v>
      </c>
      <c r="O326" s="42"/>
      <c r="P326" s="42">
        <v>19847</v>
      </c>
      <c r="Q326" s="42">
        <v>19979</v>
      </c>
      <c r="R326" s="42">
        <v>20198</v>
      </c>
      <c r="S326" s="42">
        <v>20754</v>
      </c>
      <c r="T326" s="42">
        <v>21052</v>
      </c>
      <c r="U326" s="42">
        <v>21549</v>
      </c>
    </row>
    <row r="327" spans="1:21" x14ac:dyDescent="0.25">
      <c r="A327" s="70" t="s">
        <v>1210</v>
      </c>
      <c r="B327" s="70" t="s">
        <v>352</v>
      </c>
      <c r="C327" s="64" t="s">
        <v>32</v>
      </c>
      <c r="D327" s="60" t="s">
        <v>3</v>
      </c>
      <c r="E327" s="65" t="s">
        <v>26</v>
      </c>
      <c r="F327" s="65">
        <v>720</v>
      </c>
      <c r="G327" s="65">
        <v>1158</v>
      </c>
      <c r="H327" s="77"/>
      <c r="I327" s="82">
        <v>18769</v>
      </c>
      <c r="J327" s="82">
        <v>18891</v>
      </c>
      <c r="K327" s="82">
        <v>19095</v>
      </c>
      <c r="L327" s="82">
        <v>19612</v>
      </c>
      <c r="M327" s="82">
        <v>19890</v>
      </c>
      <c r="N327" s="82">
        <v>20352</v>
      </c>
      <c r="O327" s="82"/>
      <c r="P327" s="82">
        <v>22102</v>
      </c>
      <c r="Q327" s="82">
        <v>22234</v>
      </c>
      <c r="R327" s="82">
        <v>22453</v>
      </c>
      <c r="S327" s="82">
        <v>23009</v>
      </c>
      <c r="T327" s="82">
        <v>23307</v>
      </c>
      <c r="U327" s="82">
        <v>23804</v>
      </c>
    </row>
    <row r="328" spans="1:21" x14ac:dyDescent="0.25">
      <c r="A328" s="23" t="s">
        <v>1211</v>
      </c>
      <c r="B328" s="23" t="s">
        <v>353</v>
      </c>
      <c r="C328" s="28" t="s">
        <v>32</v>
      </c>
      <c r="D328" s="24" t="s">
        <v>4</v>
      </c>
      <c r="E328" s="25" t="s">
        <v>26</v>
      </c>
      <c r="F328" s="25">
        <v>813</v>
      </c>
      <c r="G328" s="25">
        <v>1307</v>
      </c>
      <c r="H328" s="26"/>
      <c r="I328" s="42">
        <v>20680</v>
      </c>
      <c r="J328" s="42">
        <v>20802</v>
      </c>
      <c r="K328" s="42">
        <v>21005</v>
      </c>
      <c r="L328" s="42">
        <v>21523</v>
      </c>
      <c r="M328" s="42">
        <v>21800</v>
      </c>
      <c r="N328" s="42">
        <v>22263</v>
      </c>
      <c r="O328" s="42"/>
      <c r="P328" s="42">
        <v>24354</v>
      </c>
      <c r="Q328" s="42">
        <v>24485</v>
      </c>
      <c r="R328" s="42">
        <v>24704</v>
      </c>
      <c r="S328" s="42">
        <v>25261</v>
      </c>
      <c r="T328" s="42">
        <v>25559</v>
      </c>
      <c r="U328" s="42">
        <v>26056</v>
      </c>
    </row>
    <row r="329" spans="1:21" x14ac:dyDescent="0.25">
      <c r="A329" s="70" t="s">
        <v>1212</v>
      </c>
      <c r="B329" s="70" t="s">
        <v>354</v>
      </c>
      <c r="C329" s="64" t="s">
        <v>32</v>
      </c>
      <c r="D329" s="60" t="s">
        <v>5</v>
      </c>
      <c r="E329" s="65" t="s">
        <v>26</v>
      </c>
      <c r="F329" s="65">
        <v>906</v>
      </c>
      <c r="G329" s="65">
        <v>1457</v>
      </c>
      <c r="H329" s="77"/>
      <c r="I329" s="82">
        <v>22633</v>
      </c>
      <c r="J329" s="82">
        <v>22756</v>
      </c>
      <c r="K329" s="82">
        <v>22959</v>
      </c>
      <c r="L329" s="82">
        <v>23477</v>
      </c>
      <c r="M329" s="82">
        <v>23754</v>
      </c>
      <c r="N329" s="82">
        <v>24216</v>
      </c>
      <c r="O329" s="82"/>
      <c r="P329" s="82">
        <v>26652</v>
      </c>
      <c r="Q329" s="82">
        <v>26784</v>
      </c>
      <c r="R329" s="82">
        <v>27002</v>
      </c>
      <c r="S329" s="82">
        <v>27559</v>
      </c>
      <c r="T329" s="82">
        <v>27857</v>
      </c>
      <c r="U329" s="82">
        <v>28354</v>
      </c>
    </row>
    <row r="330" spans="1:21" x14ac:dyDescent="0.25">
      <c r="A330" s="23" t="s">
        <v>1213</v>
      </c>
      <c r="B330" s="23" t="s">
        <v>355</v>
      </c>
      <c r="C330" s="28" t="s">
        <v>32</v>
      </c>
      <c r="D330" s="24" t="s">
        <v>6</v>
      </c>
      <c r="E330" s="25" t="s">
        <v>26</v>
      </c>
      <c r="F330" s="25">
        <v>1014</v>
      </c>
      <c r="G330" s="25">
        <v>1630</v>
      </c>
      <c r="H330" s="26"/>
      <c r="I330" s="42">
        <v>24701</v>
      </c>
      <c r="J330" s="42">
        <v>24823</v>
      </c>
      <c r="K330" s="42">
        <v>25027</v>
      </c>
      <c r="L330" s="42">
        <v>25544</v>
      </c>
      <c r="M330" s="42">
        <v>25822</v>
      </c>
      <c r="N330" s="42">
        <v>26284</v>
      </c>
      <c r="O330" s="42"/>
      <c r="P330" s="42">
        <v>29073</v>
      </c>
      <c r="Q330" s="42">
        <v>29204</v>
      </c>
      <c r="R330" s="42">
        <v>29423</v>
      </c>
      <c r="S330" s="42">
        <v>29979</v>
      </c>
      <c r="T330" s="42">
        <v>30278</v>
      </c>
      <c r="U330" s="42">
        <v>30775</v>
      </c>
    </row>
    <row r="331" spans="1:21" x14ac:dyDescent="0.25">
      <c r="A331" s="70" t="s">
        <v>1214</v>
      </c>
      <c r="B331" s="70" t="s">
        <v>356</v>
      </c>
      <c r="C331" s="64" t="s">
        <v>32</v>
      </c>
      <c r="D331" s="60" t="s">
        <v>7</v>
      </c>
      <c r="E331" s="65" t="s">
        <v>26</v>
      </c>
      <c r="F331" s="65">
        <v>1122</v>
      </c>
      <c r="G331" s="65">
        <v>1804</v>
      </c>
      <c r="H331" s="77"/>
      <c r="I331" s="82">
        <v>26615</v>
      </c>
      <c r="J331" s="82">
        <v>26737</v>
      </c>
      <c r="K331" s="82">
        <v>26940</v>
      </c>
      <c r="L331" s="82">
        <v>27458</v>
      </c>
      <c r="M331" s="82">
        <v>27735</v>
      </c>
      <c r="N331" s="82">
        <v>28198</v>
      </c>
      <c r="O331" s="82"/>
      <c r="P331" s="82">
        <v>31328</v>
      </c>
      <c r="Q331" s="82">
        <v>31459</v>
      </c>
      <c r="R331" s="82">
        <v>31678</v>
      </c>
      <c r="S331" s="82">
        <v>32234</v>
      </c>
      <c r="T331" s="82">
        <v>32533</v>
      </c>
      <c r="U331" s="82">
        <v>33030</v>
      </c>
    </row>
    <row r="332" spans="1:21" x14ac:dyDescent="0.25">
      <c r="A332" s="23" t="s">
        <v>1215</v>
      </c>
      <c r="B332" s="23" t="s">
        <v>357</v>
      </c>
      <c r="C332" s="28" t="s">
        <v>32</v>
      </c>
      <c r="D332" s="24" t="s">
        <v>8</v>
      </c>
      <c r="E332" s="25" t="s">
        <v>26</v>
      </c>
      <c r="F332" s="25">
        <v>1230</v>
      </c>
      <c r="G332" s="25">
        <v>1977</v>
      </c>
      <c r="H332" s="26"/>
      <c r="I332" s="42">
        <v>28525</v>
      </c>
      <c r="J332" s="42">
        <v>28647</v>
      </c>
      <c r="K332" s="42">
        <v>28851</v>
      </c>
      <c r="L332" s="42">
        <v>29368</v>
      </c>
      <c r="M332" s="42">
        <v>29646</v>
      </c>
      <c r="N332" s="42">
        <v>30108</v>
      </c>
      <c r="O332" s="42"/>
      <c r="P332" s="42">
        <v>33580</v>
      </c>
      <c r="Q332" s="42">
        <v>33711</v>
      </c>
      <c r="R332" s="42">
        <v>33930</v>
      </c>
      <c r="S332" s="42">
        <v>34486</v>
      </c>
      <c r="T332" s="42">
        <v>34784</v>
      </c>
      <c r="U332" s="42">
        <v>35281</v>
      </c>
    </row>
    <row r="333" spans="1:21" x14ac:dyDescent="0.25">
      <c r="A333" s="70" t="s">
        <v>1216</v>
      </c>
      <c r="B333" s="70" t="s">
        <v>358</v>
      </c>
      <c r="C333" s="64" t="s">
        <v>32</v>
      </c>
      <c r="D333" s="60" t="s">
        <v>9</v>
      </c>
      <c r="E333" s="65" t="s">
        <v>26</v>
      </c>
      <c r="F333" s="65">
        <v>1338</v>
      </c>
      <c r="G333" s="65">
        <v>2151</v>
      </c>
      <c r="H333" s="77"/>
      <c r="I333" s="82">
        <v>30479</v>
      </c>
      <c r="J333" s="82">
        <v>30601</v>
      </c>
      <c r="K333" s="82">
        <v>30805</v>
      </c>
      <c r="L333" s="82">
        <v>31322</v>
      </c>
      <c r="M333" s="82">
        <v>31600</v>
      </c>
      <c r="N333" s="82">
        <v>32062</v>
      </c>
      <c r="O333" s="82"/>
      <c r="P333" s="82">
        <v>35878</v>
      </c>
      <c r="Q333" s="82">
        <v>36009</v>
      </c>
      <c r="R333" s="82">
        <v>36228</v>
      </c>
      <c r="S333" s="82">
        <v>36784</v>
      </c>
      <c r="T333" s="82">
        <v>37083</v>
      </c>
      <c r="U333" s="82">
        <v>37580</v>
      </c>
    </row>
    <row r="334" spans="1:21" x14ac:dyDescent="0.25">
      <c r="A334" s="23" t="s">
        <v>1217</v>
      </c>
      <c r="B334" s="23" t="s">
        <v>359</v>
      </c>
      <c r="C334" s="28" t="s">
        <v>32</v>
      </c>
      <c r="D334" s="24" t="s">
        <v>10</v>
      </c>
      <c r="E334" s="25" t="s">
        <v>26</v>
      </c>
      <c r="F334" s="25">
        <v>1446</v>
      </c>
      <c r="G334" s="25">
        <v>2324</v>
      </c>
      <c r="H334" s="26"/>
      <c r="I334" s="42">
        <v>32389</v>
      </c>
      <c r="J334" s="42">
        <v>32512</v>
      </c>
      <c r="K334" s="42">
        <v>32715</v>
      </c>
      <c r="L334" s="42">
        <v>33233</v>
      </c>
      <c r="M334" s="42">
        <v>33510</v>
      </c>
      <c r="N334" s="42">
        <v>33972</v>
      </c>
      <c r="O334" s="42"/>
      <c r="P334" s="42">
        <v>38130</v>
      </c>
      <c r="Q334" s="42">
        <v>38261</v>
      </c>
      <c r="R334" s="42">
        <v>38480</v>
      </c>
      <c r="S334" s="42">
        <v>39036</v>
      </c>
      <c r="T334" s="42">
        <v>39334</v>
      </c>
      <c r="U334" s="42">
        <v>39831</v>
      </c>
    </row>
    <row r="335" spans="1:21" x14ac:dyDescent="0.25">
      <c r="A335" s="70" t="s">
        <v>1218</v>
      </c>
      <c r="B335" s="70" t="s">
        <v>360</v>
      </c>
      <c r="C335" s="64" t="s">
        <v>32</v>
      </c>
      <c r="D335" s="60" t="s">
        <v>11</v>
      </c>
      <c r="E335" s="65" t="s">
        <v>26</v>
      </c>
      <c r="F335" s="65">
        <v>1554</v>
      </c>
      <c r="G335" s="65">
        <v>2498</v>
      </c>
      <c r="H335" s="77"/>
      <c r="I335" s="82">
        <v>34497</v>
      </c>
      <c r="J335" s="82">
        <v>34620</v>
      </c>
      <c r="K335" s="82">
        <v>34823</v>
      </c>
      <c r="L335" s="82">
        <v>35341</v>
      </c>
      <c r="M335" s="82">
        <v>35618</v>
      </c>
      <c r="N335" s="82">
        <v>36081</v>
      </c>
      <c r="O335" s="82"/>
      <c r="P335" s="82">
        <v>40594</v>
      </c>
      <c r="Q335" s="82">
        <v>40725</v>
      </c>
      <c r="R335" s="82">
        <v>40944</v>
      </c>
      <c r="S335" s="82">
        <v>41500</v>
      </c>
      <c r="T335" s="82">
        <v>41799</v>
      </c>
      <c r="U335" s="82">
        <v>42296</v>
      </c>
    </row>
    <row r="336" spans="1:21" x14ac:dyDescent="0.25">
      <c r="A336" s="23" t="s">
        <v>1219</v>
      </c>
      <c r="B336" s="23" t="s">
        <v>361</v>
      </c>
      <c r="C336" s="28" t="s">
        <v>32</v>
      </c>
      <c r="D336" s="24" t="s">
        <v>12</v>
      </c>
      <c r="E336" s="25" t="s">
        <v>26</v>
      </c>
      <c r="F336" s="25">
        <v>1662</v>
      </c>
      <c r="G336" s="25">
        <v>2671</v>
      </c>
      <c r="H336" s="26"/>
      <c r="I336" s="42">
        <v>36451</v>
      </c>
      <c r="J336" s="42">
        <v>36573</v>
      </c>
      <c r="K336" s="42">
        <v>36777</v>
      </c>
      <c r="L336" s="42">
        <v>37294</v>
      </c>
      <c r="M336" s="42">
        <v>37572</v>
      </c>
      <c r="N336" s="42">
        <v>38034</v>
      </c>
      <c r="O336" s="42"/>
      <c r="P336" s="42">
        <v>42892</v>
      </c>
      <c r="Q336" s="42">
        <v>43023</v>
      </c>
      <c r="R336" s="42">
        <v>43242</v>
      </c>
      <c r="S336" s="42">
        <v>43799</v>
      </c>
      <c r="T336" s="42">
        <v>44097</v>
      </c>
      <c r="U336" s="42">
        <v>44594</v>
      </c>
    </row>
    <row r="337" spans="1:21" x14ac:dyDescent="0.25">
      <c r="A337" s="70" t="s">
        <v>1220</v>
      </c>
      <c r="B337" s="70" t="s">
        <v>362</v>
      </c>
      <c r="C337" s="64" t="s">
        <v>32</v>
      </c>
      <c r="D337" s="60" t="s">
        <v>13</v>
      </c>
      <c r="E337" s="65" t="s">
        <v>26</v>
      </c>
      <c r="F337" s="65">
        <v>1770</v>
      </c>
      <c r="G337" s="65">
        <v>2845</v>
      </c>
      <c r="H337" s="77"/>
      <c r="I337" s="82">
        <v>38650</v>
      </c>
      <c r="J337" s="82">
        <v>38833</v>
      </c>
      <c r="K337" s="82">
        <v>39139</v>
      </c>
      <c r="L337" s="82">
        <v>39915</v>
      </c>
      <c r="M337" s="82">
        <v>40331</v>
      </c>
      <c r="N337" s="82">
        <v>41025</v>
      </c>
      <c r="O337" s="82"/>
      <c r="P337" s="82">
        <v>45454</v>
      </c>
      <c r="Q337" s="82">
        <v>45651</v>
      </c>
      <c r="R337" s="82">
        <v>45979</v>
      </c>
      <c r="S337" s="82">
        <v>46813</v>
      </c>
      <c r="T337" s="82">
        <v>47261</v>
      </c>
      <c r="U337" s="82">
        <v>48006</v>
      </c>
    </row>
    <row r="338" spans="1:21" x14ac:dyDescent="0.25">
      <c r="A338" s="23" t="s">
        <v>1221</v>
      </c>
      <c r="B338" s="23" t="s">
        <v>363</v>
      </c>
      <c r="C338" s="28" t="s">
        <v>32</v>
      </c>
      <c r="D338" s="24" t="s">
        <v>14</v>
      </c>
      <c r="E338" s="25" t="s">
        <v>26</v>
      </c>
      <c r="F338" s="25">
        <v>1878</v>
      </c>
      <c r="G338" s="25">
        <v>3019</v>
      </c>
      <c r="H338" s="26"/>
      <c r="I338" s="42">
        <v>40561</v>
      </c>
      <c r="J338" s="42">
        <v>40744</v>
      </c>
      <c r="K338" s="42">
        <v>41049</v>
      </c>
      <c r="L338" s="42">
        <v>41825</v>
      </c>
      <c r="M338" s="42">
        <v>42242</v>
      </c>
      <c r="N338" s="42">
        <v>42935</v>
      </c>
      <c r="O338" s="42"/>
      <c r="P338" s="42">
        <v>47705</v>
      </c>
      <c r="Q338" s="42">
        <v>47902</v>
      </c>
      <c r="R338" s="42">
        <v>48231</v>
      </c>
      <c r="S338" s="42">
        <v>49065</v>
      </c>
      <c r="T338" s="42">
        <v>49512</v>
      </c>
      <c r="U338" s="42">
        <v>50258</v>
      </c>
    </row>
    <row r="339" spans="1:21" x14ac:dyDescent="0.25">
      <c r="A339" s="70" t="s">
        <v>1222</v>
      </c>
      <c r="B339" s="70" t="s">
        <v>364</v>
      </c>
      <c r="C339" s="64" t="s">
        <v>32</v>
      </c>
      <c r="D339" s="60" t="s">
        <v>15</v>
      </c>
      <c r="E339" s="65" t="s">
        <v>26</v>
      </c>
      <c r="F339" s="65">
        <v>1986</v>
      </c>
      <c r="G339" s="65">
        <v>3192</v>
      </c>
      <c r="H339" s="77"/>
      <c r="I339" s="82">
        <v>42499</v>
      </c>
      <c r="J339" s="82">
        <v>42682</v>
      </c>
      <c r="K339" s="82">
        <v>42988</v>
      </c>
      <c r="L339" s="82">
        <v>43764</v>
      </c>
      <c r="M339" s="82">
        <v>44180</v>
      </c>
      <c r="N339" s="82">
        <v>44874</v>
      </c>
      <c r="O339" s="82"/>
      <c r="P339" s="82">
        <v>49987</v>
      </c>
      <c r="Q339" s="82">
        <v>50184</v>
      </c>
      <c r="R339" s="82">
        <v>50512</v>
      </c>
      <c r="S339" s="82">
        <v>51347</v>
      </c>
      <c r="T339" s="82">
        <v>51794</v>
      </c>
      <c r="U339" s="82">
        <v>52540</v>
      </c>
    </row>
    <row r="340" spans="1:21" x14ac:dyDescent="0.25">
      <c r="A340" s="23" t="s">
        <v>1223</v>
      </c>
      <c r="B340" s="23" t="s">
        <v>365</v>
      </c>
      <c r="C340" s="28" t="s">
        <v>32</v>
      </c>
      <c r="D340" s="24" t="s">
        <v>16</v>
      </c>
      <c r="E340" s="25" t="s">
        <v>26</v>
      </c>
      <c r="F340" s="25">
        <v>2094</v>
      </c>
      <c r="G340" s="25">
        <v>3366</v>
      </c>
      <c r="H340" s="26"/>
      <c r="I340" s="42">
        <v>44685</v>
      </c>
      <c r="J340" s="42">
        <v>44868</v>
      </c>
      <c r="K340" s="42">
        <v>45173</v>
      </c>
      <c r="L340" s="42">
        <v>45950</v>
      </c>
      <c r="M340" s="42">
        <v>46366</v>
      </c>
      <c r="N340" s="42">
        <v>47059</v>
      </c>
      <c r="O340" s="42"/>
      <c r="P340" s="42">
        <v>52535</v>
      </c>
      <c r="Q340" s="42">
        <v>52732</v>
      </c>
      <c r="R340" s="42">
        <v>53060</v>
      </c>
      <c r="S340" s="42">
        <v>53895</v>
      </c>
      <c r="T340" s="42">
        <v>54342</v>
      </c>
      <c r="U340" s="42">
        <v>55088</v>
      </c>
    </row>
    <row r="341" spans="1:21" x14ac:dyDescent="0.25">
      <c r="A341" s="70" t="s">
        <v>1224</v>
      </c>
      <c r="B341" s="70" t="s">
        <v>366</v>
      </c>
      <c r="C341" s="64" t="s">
        <v>32</v>
      </c>
      <c r="D341" s="60" t="s">
        <v>17</v>
      </c>
      <c r="E341" s="65" t="s">
        <v>26</v>
      </c>
      <c r="F341" s="65">
        <v>2202</v>
      </c>
      <c r="G341" s="65">
        <v>3539</v>
      </c>
      <c r="H341" s="77"/>
      <c r="I341" s="82">
        <v>46595</v>
      </c>
      <c r="J341" s="82">
        <v>46779</v>
      </c>
      <c r="K341" s="82">
        <v>47084</v>
      </c>
      <c r="L341" s="82">
        <v>47860</v>
      </c>
      <c r="M341" s="82">
        <v>48276</v>
      </c>
      <c r="N341" s="82">
        <v>48970</v>
      </c>
      <c r="O341" s="82"/>
      <c r="P341" s="82">
        <v>54787</v>
      </c>
      <c r="Q341" s="82">
        <v>54984</v>
      </c>
      <c r="R341" s="82">
        <v>55312</v>
      </c>
      <c r="S341" s="82">
        <v>56146</v>
      </c>
      <c r="T341" s="82">
        <v>56594</v>
      </c>
      <c r="U341" s="82">
        <v>57339</v>
      </c>
    </row>
    <row r="342" spans="1:21" x14ac:dyDescent="0.25">
      <c r="A342" s="23" t="s">
        <v>1225</v>
      </c>
      <c r="B342" s="23" t="s">
        <v>367</v>
      </c>
      <c r="C342" s="28" t="s">
        <v>32</v>
      </c>
      <c r="D342" s="24" t="s">
        <v>18</v>
      </c>
      <c r="E342" s="25" t="s">
        <v>26</v>
      </c>
      <c r="F342" s="25">
        <v>2310</v>
      </c>
      <c r="G342" s="25">
        <v>3713</v>
      </c>
      <c r="H342" s="26"/>
      <c r="I342" s="42">
        <v>48506</v>
      </c>
      <c r="J342" s="42">
        <v>48689</v>
      </c>
      <c r="K342" s="42">
        <v>48995</v>
      </c>
      <c r="L342" s="42">
        <v>49771</v>
      </c>
      <c r="M342" s="42">
        <v>50187</v>
      </c>
      <c r="N342" s="42">
        <v>50880</v>
      </c>
      <c r="O342" s="42"/>
      <c r="P342" s="42">
        <v>57038</v>
      </c>
      <c r="Q342" s="42">
        <v>57235</v>
      </c>
      <c r="R342" s="42">
        <v>57564</v>
      </c>
      <c r="S342" s="42">
        <v>58398</v>
      </c>
      <c r="T342" s="42">
        <v>58846</v>
      </c>
      <c r="U342" s="42">
        <v>59591</v>
      </c>
    </row>
    <row r="343" spans="1:21" ht="15.75" thickBot="1" x14ac:dyDescent="0.3">
      <c r="A343" s="71" t="s">
        <v>1226</v>
      </c>
      <c r="B343" s="71" t="s">
        <v>368</v>
      </c>
      <c r="C343" s="66" t="s">
        <v>32</v>
      </c>
      <c r="D343" s="67" t="s">
        <v>19</v>
      </c>
      <c r="E343" s="68" t="s">
        <v>26</v>
      </c>
      <c r="F343" s="68">
        <v>2418</v>
      </c>
      <c r="G343" s="68">
        <v>3886</v>
      </c>
      <c r="H343" s="78"/>
      <c r="I343" s="84">
        <v>50463</v>
      </c>
      <c r="J343" s="84">
        <v>50646</v>
      </c>
      <c r="K343" s="84">
        <v>50951</v>
      </c>
      <c r="L343" s="84">
        <v>51728</v>
      </c>
      <c r="M343" s="84">
        <v>52144</v>
      </c>
      <c r="N343" s="84">
        <v>52837</v>
      </c>
      <c r="O343" s="84"/>
      <c r="P343" s="84">
        <v>59340</v>
      </c>
      <c r="Q343" s="84">
        <v>59537</v>
      </c>
      <c r="R343" s="84">
        <v>59865</v>
      </c>
      <c r="S343" s="84">
        <v>60700</v>
      </c>
      <c r="T343" s="84">
        <v>61147</v>
      </c>
      <c r="U343" s="84">
        <v>61893</v>
      </c>
    </row>
    <row r="344" spans="1:21" x14ac:dyDescent="0.25">
      <c r="A344" s="69" t="s">
        <v>1227</v>
      </c>
      <c r="B344" s="69" t="s">
        <v>369</v>
      </c>
      <c r="C344" s="61" t="s">
        <v>32</v>
      </c>
      <c r="D344" s="62" t="s">
        <v>25</v>
      </c>
      <c r="E344" s="63" t="s">
        <v>20</v>
      </c>
      <c r="F344" s="63">
        <v>621</v>
      </c>
      <c r="G344" s="63">
        <v>999</v>
      </c>
      <c r="H344" s="75"/>
      <c r="I344" s="76">
        <v>14372</v>
      </c>
      <c r="J344" s="76">
        <v>14522</v>
      </c>
      <c r="K344" s="76">
        <v>14772</v>
      </c>
      <c r="L344" s="76">
        <v>15388</v>
      </c>
      <c r="M344" s="76">
        <v>15721</v>
      </c>
      <c r="N344" s="76">
        <v>16277</v>
      </c>
      <c r="O344" s="76"/>
      <c r="P344" s="76">
        <v>16718</v>
      </c>
      <c r="Q344" s="76">
        <v>16880</v>
      </c>
      <c r="R344" s="76">
        <v>17149</v>
      </c>
      <c r="S344" s="76">
        <v>17810</v>
      </c>
      <c r="T344" s="76">
        <v>18169</v>
      </c>
      <c r="U344" s="76">
        <v>18766</v>
      </c>
    </row>
    <row r="345" spans="1:21" x14ac:dyDescent="0.25">
      <c r="A345" s="23" t="s">
        <v>1228</v>
      </c>
      <c r="B345" s="23" t="s">
        <v>370</v>
      </c>
      <c r="C345" s="28" t="s">
        <v>32</v>
      </c>
      <c r="D345" s="24" t="s">
        <v>27</v>
      </c>
      <c r="E345" s="25" t="s">
        <v>20</v>
      </c>
      <c r="F345" s="25">
        <v>763</v>
      </c>
      <c r="G345" s="25">
        <v>1227</v>
      </c>
      <c r="H345" s="26"/>
      <c r="I345" s="42">
        <v>17169</v>
      </c>
      <c r="J345" s="42">
        <v>17319</v>
      </c>
      <c r="K345" s="42">
        <v>17570</v>
      </c>
      <c r="L345" s="42">
        <v>18185</v>
      </c>
      <c r="M345" s="42">
        <v>18519</v>
      </c>
      <c r="N345" s="42">
        <v>19074</v>
      </c>
      <c r="O345" s="42"/>
      <c r="P345" s="42">
        <v>19938</v>
      </c>
      <c r="Q345" s="42">
        <v>20100</v>
      </c>
      <c r="R345" s="42">
        <v>20369</v>
      </c>
      <c r="S345" s="42">
        <v>21030</v>
      </c>
      <c r="T345" s="42">
        <v>21389</v>
      </c>
      <c r="U345" s="42">
        <v>21986</v>
      </c>
    </row>
    <row r="346" spans="1:21" x14ac:dyDescent="0.25">
      <c r="A346" s="70" t="s">
        <v>1229</v>
      </c>
      <c r="B346" s="70" t="s">
        <v>371</v>
      </c>
      <c r="C346" s="64" t="s">
        <v>32</v>
      </c>
      <c r="D346" s="60" t="s">
        <v>1</v>
      </c>
      <c r="E346" s="65" t="s">
        <v>20</v>
      </c>
      <c r="F346" s="65">
        <v>905</v>
      </c>
      <c r="G346" s="65">
        <v>1455</v>
      </c>
      <c r="H346" s="77"/>
      <c r="I346" s="82">
        <v>20093</v>
      </c>
      <c r="J346" s="82">
        <v>20243</v>
      </c>
      <c r="K346" s="82">
        <v>20493</v>
      </c>
      <c r="L346" s="82">
        <v>21109</v>
      </c>
      <c r="M346" s="82">
        <v>21442</v>
      </c>
      <c r="N346" s="82">
        <v>21998</v>
      </c>
      <c r="O346" s="82"/>
      <c r="P346" s="82">
        <v>23294</v>
      </c>
      <c r="Q346" s="82">
        <v>23455</v>
      </c>
      <c r="R346" s="82">
        <v>23724</v>
      </c>
      <c r="S346" s="82">
        <v>24386</v>
      </c>
      <c r="T346" s="82">
        <v>24745</v>
      </c>
      <c r="U346" s="82">
        <v>25342</v>
      </c>
    </row>
    <row r="347" spans="1:21" x14ac:dyDescent="0.25">
      <c r="A347" s="23" t="s">
        <v>1230</v>
      </c>
      <c r="B347" s="23" t="s">
        <v>372</v>
      </c>
      <c r="C347" s="28" t="s">
        <v>32</v>
      </c>
      <c r="D347" s="24" t="s">
        <v>2</v>
      </c>
      <c r="E347" s="25" t="s">
        <v>20</v>
      </c>
      <c r="F347" s="25">
        <v>1047</v>
      </c>
      <c r="G347" s="25">
        <v>1683</v>
      </c>
      <c r="H347" s="26"/>
      <c r="I347" s="42">
        <v>22971</v>
      </c>
      <c r="J347" s="42">
        <v>23121</v>
      </c>
      <c r="K347" s="42">
        <v>23371</v>
      </c>
      <c r="L347" s="42">
        <v>23987</v>
      </c>
      <c r="M347" s="42">
        <v>24320</v>
      </c>
      <c r="N347" s="42">
        <v>24876</v>
      </c>
      <c r="O347" s="42"/>
      <c r="P347" s="42">
        <v>26601</v>
      </c>
      <c r="Q347" s="42">
        <v>26762</v>
      </c>
      <c r="R347" s="42">
        <v>27031</v>
      </c>
      <c r="S347" s="42">
        <v>27693</v>
      </c>
      <c r="T347" s="42">
        <v>28051</v>
      </c>
      <c r="U347" s="42">
        <v>28649</v>
      </c>
    </row>
    <row r="348" spans="1:21" x14ac:dyDescent="0.25">
      <c r="A348" s="70" t="s">
        <v>1231</v>
      </c>
      <c r="B348" s="70" t="s">
        <v>373</v>
      </c>
      <c r="C348" s="64" t="s">
        <v>32</v>
      </c>
      <c r="D348" s="60" t="s">
        <v>3</v>
      </c>
      <c r="E348" s="65" t="s">
        <v>20</v>
      </c>
      <c r="F348" s="65">
        <v>1189</v>
      </c>
      <c r="G348" s="65">
        <v>1911</v>
      </c>
      <c r="H348" s="77"/>
      <c r="I348" s="82">
        <v>25772</v>
      </c>
      <c r="J348" s="82">
        <v>25922</v>
      </c>
      <c r="K348" s="82">
        <v>26172</v>
      </c>
      <c r="L348" s="82">
        <v>26788</v>
      </c>
      <c r="M348" s="82">
        <v>27121</v>
      </c>
      <c r="N348" s="82">
        <v>27677</v>
      </c>
      <c r="O348" s="82"/>
      <c r="P348" s="82">
        <v>29824</v>
      </c>
      <c r="Q348" s="82">
        <v>29985</v>
      </c>
      <c r="R348" s="82">
        <v>30254</v>
      </c>
      <c r="S348" s="82">
        <v>30916</v>
      </c>
      <c r="T348" s="82">
        <v>31275</v>
      </c>
      <c r="U348" s="82">
        <v>31872</v>
      </c>
    </row>
    <row r="349" spans="1:21" x14ac:dyDescent="0.25">
      <c r="A349" s="23" t="s">
        <v>1232</v>
      </c>
      <c r="B349" s="23" t="s">
        <v>374</v>
      </c>
      <c r="C349" s="28" t="s">
        <v>32</v>
      </c>
      <c r="D349" s="24" t="s">
        <v>4</v>
      </c>
      <c r="E349" s="25" t="s">
        <v>20</v>
      </c>
      <c r="F349" s="25">
        <v>1331</v>
      </c>
      <c r="G349" s="25">
        <v>2140</v>
      </c>
      <c r="H349" s="26"/>
      <c r="I349" s="42">
        <v>28569</v>
      </c>
      <c r="J349" s="42">
        <v>28719</v>
      </c>
      <c r="K349" s="42">
        <v>28969</v>
      </c>
      <c r="L349" s="42">
        <v>29585</v>
      </c>
      <c r="M349" s="42">
        <v>29918</v>
      </c>
      <c r="N349" s="42">
        <v>30474</v>
      </c>
      <c r="O349" s="42"/>
      <c r="P349" s="42">
        <v>33044</v>
      </c>
      <c r="Q349" s="42">
        <v>33205</v>
      </c>
      <c r="R349" s="42">
        <v>33474</v>
      </c>
      <c r="S349" s="42">
        <v>34136</v>
      </c>
      <c r="T349" s="42">
        <v>34494</v>
      </c>
      <c r="U349" s="42">
        <v>35092</v>
      </c>
    </row>
    <row r="350" spans="1:21" x14ac:dyDescent="0.25">
      <c r="A350" s="70" t="s">
        <v>1233</v>
      </c>
      <c r="B350" s="70" t="s">
        <v>375</v>
      </c>
      <c r="C350" s="64" t="s">
        <v>32</v>
      </c>
      <c r="D350" s="60" t="s">
        <v>5</v>
      </c>
      <c r="E350" s="65" t="s">
        <v>20</v>
      </c>
      <c r="F350" s="65">
        <v>1473</v>
      </c>
      <c r="G350" s="65">
        <v>2368</v>
      </c>
      <c r="H350" s="77"/>
      <c r="I350" s="82">
        <v>31447</v>
      </c>
      <c r="J350" s="82">
        <v>31597</v>
      </c>
      <c r="K350" s="82">
        <v>31848</v>
      </c>
      <c r="L350" s="82">
        <v>32463</v>
      </c>
      <c r="M350" s="82">
        <v>32796</v>
      </c>
      <c r="N350" s="82">
        <v>33352</v>
      </c>
      <c r="O350" s="82"/>
      <c r="P350" s="82">
        <v>36350</v>
      </c>
      <c r="Q350" s="82">
        <v>36512</v>
      </c>
      <c r="R350" s="82">
        <v>36781</v>
      </c>
      <c r="S350" s="82">
        <v>37443</v>
      </c>
      <c r="T350" s="82">
        <v>37801</v>
      </c>
      <c r="U350" s="82">
        <v>38399</v>
      </c>
    </row>
    <row r="351" spans="1:21" x14ac:dyDescent="0.25">
      <c r="A351" s="23" t="s">
        <v>1234</v>
      </c>
      <c r="B351" s="23" t="s">
        <v>376</v>
      </c>
      <c r="C351" s="28" t="s">
        <v>32</v>
      </c>
      <c r="D351" s="24" t="s">
        <v>6</v>
      </c>
      <c r="E351" s="25" t="s">
        <v>20</v>
      </c>
      <c r="F351" s="25">
        <v>1623</v>
      </c>
      <c r="G351" s="25">
        <v>2609</v>
      </c>
      <c r="H351" s="26"/>
      <c r="I351" s="42">
        <v>34422</v>
      </c>
      <c r="J351" s="42">
        <v>34572</v>
      </c>
      <c r="K351" s="42">
        <v>34822</v>
      </c>
      <c r="L351" s="42">
        <v>35438</v>
      </c>
      <c r="M351" s="42">
        <v>35771</v>
      </c>
      <c r="N351" s="42">
        <v>36327</v>
      </c>
      <c r="O351" s="42"/>
      <c r="P351" s="42">
        <v>39761</v>
      </c>
      <c r="Q351" s="42">
        <v>39923</v>
      </c>
      <c r="R351" s="42">
        <v>40192</v>
      </c>
      <c r="S351" s="42">
        <v>40853</v>
      </c>
      <c r="T351" s="42">
        <v>41212</v>
      </c>
      <c r="U351" s="42">
        <v>41809</v>
      </c>
    </row>
    <row r="352" spans="1:21" x14ac:dyDescent="0.25">
      <c r="A352" s="70" t="s">
        <v>1235</v>
      </c>
      <c r="B352" s="70" t="s">
        <v>377</v>
      </c>
      <c r="C352" s="64" t="s">
        <v>32</v>
      </c>
      <c r="D352" s="60" t="s">
        <v>7</v>
      </c>
      <c r="E352" s="65" t="s">
        <v>20</v>
      </c>
      <c r="F352" s="65">
        <v>1773</v>
      </c>
      <c r="G352" s="65">
        <v>2850</v>
      </c>
      <c r="H352" s="77"/>
      <c r="I352" s="82">
        <v>37222</v>
      </c>
      <c r="J352" s="82">
        <v>37373</v>
      </c>
      <c r="K352" s="82">
        <v>37623</v>
      </c>
      <c r="L352" s="82">
        <v>38238</v>
      </c>
      <c r="M352" s="82">
        <v>38572</v>
      </c>
      <c r="N352" s="82">
        <v>39128</v>
      </c>
      <c r="O352" s="82"/>
      <c r="P352" s="82">
        <v>42985</v>
      </c>
      <c r="Q352" s="82">
        <v>43146</v>
      </c>
      <c r="R352" s="82">
        <v>43415</v>
      </c>
      <c r="S352" s="82">
        <v>44077</v>
      </c>
      <c r="T352" s="82">
        <v>44435</v>
      </c>
      <c r="U352" s="82">
        <v>45033</v>
      </c>
    </row>
    <row r="353" spans="1:21" x14ac:dyDescent="0.25">
      <c r="A353" s="23" t="s">
        <v>1236</v>
      </c>
      <c r="B353" s="23" t="s">
        <v>378</v>
      </c>
      <c r="C353" s="28" t="s">
        <v>32</v>
      </c>
      <c r="D353" s="24" t="s">
        <v>8</v>
      </c>
      <c r="E353" s="25" t="s">
        <v>20</v>
      </c>
      <c r="F353" s="25">
        <v>1923</v>
      </c>
      <c r="G353" s="25">
        <v>3091</v>
      </c>
      <c r="H353" s="26"/>
      <c r="I353" s="42">
        <v>40020</v>
      </c>
      <c r="J353" s="42">
        <v>40170</v>
      </c>
      <c r="K353" s="42">
        <v>40420</v>
      </c>
      <c r="L353" s="42">
        <v>41036</v>
      </c>
      <c r="M353" s="42">
        <v>41369</v>
      </c>
      <c r="N353" s="42">
        <v>41925</v>
      </c>
      <c r="O353" s="42"/>
      <c r="P353" s="42">
        <v>46204</v>
      </c>
      <c r="Q353" s="42">
        <v>46366</v>
      </c>
      <c r="R353" s="42">
        <v>46635</v>
      </c>
      <c r="S353" s="42">
        <v>47297</v>
      </c>
      <c r="T353" s="42">
        <v>47655</v>
      </c>
      <c r="U353" s="42">
        <v>48253</v>
      </c>
    </row>
    <row r="354" spans="1:21" x14ac:dyDescent="0.25">
      <c r="A354" s="70" t="s">
        <v>1237</v>
      </c>
      <c r="B354" s="70" t="s">
        <v>379</v>
      </c>
      <c r="C354" s="64" t="s">
        <v>32</v>
      </c>
      <c r="D354" s="60" t="s">
        <v>9</v>
      </c>
      <c r="E354" s="65" t="s">
        <v>20</v>
      </c>
      <c r="F354" s="65">
        <v>2073</v>
      </c>
      <c r="G354" s="65">
        <v>3332</v>
      </c>
      <c r="H354" s="77"/>
      <c r="I354" s="82">
        <v>42898</v>
      </c>
      <c r="J354" s="82">
        <v>43048</v>
      </c>
      <c r="K354" s="82">
        <v>43298</v>
      </c>
      <c r="L354" s="82">
        <v>43914</v>
      </c>
      <c r="M354" s="82">
        <v>44247</v>
      </c>
      <c r="N354" s="82">
        <v>44803</v>
      </c>
      <c r="O354" s="82"/>
      <c r="P354" s="82">
        <v>49511</v>
      </c>
      <c r="Q354" s="82">
        <v>49673</v>
      </c>
      <c r="R354" s="82">
        <v>49942</v>
      </c>
      <c r="S354" s="82">
        <v>50603</v>
      </c>
      <c r="T354" s="82">
        <v>50962</v>
      </c>
      <c r="U354" s="82">
        <v>51559</v>
      </c>
    </row>
    <row r="355" spans="1:21" x14ac:dyDescent="0.25">
      <c r="A355" s="23" t="s">
        <v>1238</v>
      </c>
      <c r="B355" s="23" t="s">
        <v>380</v>
      </c>
      <c r="C355" s="28" t="s">
        <v>32</v>
      </c>
      <c r="D355" s="24" t="s">
        <v>10</v>
      </c>
      <c r="E355" s="25" t="s">
        <v>20</v>
      </c>
      <c r="F355" s="25">
        <v>2223</v>
      </c>
      <c r="G355" s="25">
        <v>3573</v>
      </c>
      <c r="H355" s="26"/>
      <c r="I355" s="42">
        <v>45695</v>
      </c>
      <c r="J355" s="42">
        <v>45845</v>
      </c>
      <c r="K355" s="42">
        <v>46096</v>
      </c>
      <c r="L355" s="42">
        <v>46711</v>
      </c>
      <c r="M355" s="42">
        <v>47045</v>
      </c>
      <c r="N355" s="42">
        <v>47600</v>
      </c>
      <c r="O355" s="42"/>
      <c r="P355" s="42">
        <v>52731</v>
      </c>
      <c r="Q355" s="42">
        <v>52892</v>
      </c>
      <c r="R355" s="42">
        <v>53161</v>
      </c>
      <c r="S355" s="42">
        <v>53823</v>
      </c>
      <c r="T355" s="42">
        <v>54182</v>
      </c>
      <c r="U355" s="42">
        <v>54779</v>
      </c>
    </row>
    <row r="356" spans="1:21" x14ac:dyDescent="0.25">
      <c r="A356" s="70" t="s">
        <v>1239</v>
      </c>
      <c r="B356" s="70" t="s">
        <v>381</v>
      </c>
      <c r="C356" s="64" t="s">
        <v>32</v>
      </c>
      <c r="D356" s="60" t="s">
        <v>11</v>
      </c>
      <c r="E356" s="65" t="s">
        <v>20</v>
      </c>
      <c r="F356" s="65">
        <v>2373</v>
      </c>
      <c r="G356" s="65">
        <v>3814</v>
      </c>
      <c r="H356" s="77"/>
      <c r="I356" s="82">
        <v>48724</v>
      </c>
      <c r="J356" s="82">
        <v>48874</v>
      </c>
      <c r="K356" s="82">
        <v>49125</v>
      </c>
      <c r="L356" s="82">
        <v>49740</v>
      </c>
      <c r="M356" s="82">
        <v>50073</v>
      </c>
      <c r="N356" s="82">
        <v>50629</v>
      </c>
      <c r="O356" s="82"/>
      <c r="P356" s="82">
        <v>56200</v>
      </c>
      <c r="Q356" s="82">
        <v>56362</v>
      </c>
      <c r="R356" s="82">
        <v>56631</v>
      </c>
      <c r="S356" s="82">
        <v>57293</v>
      </c>
      <c r="T356" s="82">
        <v>57651</v>
      </c>
      <c r="U356" s="82">
        <v>58249</v>
      </c>
    </row>
    <row r="357" spans="1:21" x14ac:dyDescent="0.25">
      <c r="A357" s="23" t="s">
        <v>1240</v>
      </c>
      <c r="B357" s="23" t="s">
        <v>382</v>
      </c>
      <c r="C357" s="28" t="s">
        <v>32</v>
      </c>
      <c r="D357" s="24" t="s">
        <v>12</v>
      </c>
      <c r="E357" s="25" t="s">
        <v>20</v>
      </c>
      <c r="F357" s="25">
        <v>2523</v>
      </c>
      <c r="G357" s="25">
        <v>4055</v>
      </c>
      <c r="H357" s="26"/>
      <c r="I357" s="42">
        <v>51602</v>
      </c>
      <c r="J357" s="42">
        <v>51752</v>
      </c>
      <c r="K357" s="42">
        <v>52003</v>
      </c>
      <c r="L357" s="42">
        <v>52618</v>
      </c>
      <c r="M357" s="42">
        <v>52952</v>
      </c>
      <c r="N357" s="42">
        <v>53507</v>
      </c>
      <c r="O357" s="42"/>
      <c r="P357" s="42">
        <v>59507</v>
      </c>
      <c r="Q357" s="42">
        <v>59669</v>
      </c>
      <c r="R357" s="42">
        <v>59938</v>
      </c>
      <c r="S357" s="42">
        <v>60599</v>
      </c>
      <c r="T357" s="42">
        <v>60958</v>
      </c>
      <c r="U357" s="42">
        <v>61555</v>
      </c>
    </row>
    <row r="358" spans="1:21" x14ac:dyDescent="0.25">
      <c r="A358" s="70" t="s">
        <v>1241</v>
      </c>
      <c r="B358" s="70" t="s">
        <v>383</v>
      </c>
      <c r="C358" s="64" t="s">
        <v>32</v>
      </c>
      <c r="D358" s="60" t="s">
        <v>13</v>
      </c>
      <c r="E358" s="65" t="s">
        <v>20</v>
      </c>
      <c r="F358" s="65">
        <v>2673</v>
      </c>
      <c r="G358" s="65">
        <v>4296</v>
      </c>
      <c r="H358" s="77"/>
      <c r="I358" s="82">
        <v>54749</v>
      </c>
      <c r="J358" s="82">
        <v>54974</v>
      </c>
      <c r="K358" s="82">
        <v>55350</v>
      </c>
      <c r="L358" s="82">
        <v>56273</v>
      </c>
      <c r="M358" s="82">
        <v>56773</v>
      </c>
      <c r="N358" s="82">
        <v>57607</v>
      </c>
      <c r="O358" s="82"/>
      <c r="P358" s="82">
        <v>63103</v>
      </c>
      <c r="Q358" s="82">
        <v>63345</v>
      </c>
      <c r="R358" s="82">
        <v>63748</v>
      </c>
      <c r="S358" s="82">
        <v>64741</v>
      </c>
      <c r="T358" s="82">
        <v>65279</v>
      </c>
      <c r="U358" s="82">
        <v>66175</v>
      </c>
    </row>
    <row r="359" spans="1:21" x14ac:dyDescent="0.25">
      <c r="A359" s="23" t="s">
        <v>1242</v>
      </c>
      <c r="B359" s="23" t="s">
        <v>384</v>
      </c>
      <c r="C359" s="28" t="s">
        <v>32</v>
      </c>
      <c r="D359" s="24" t="s">
        <v>14</v>
      </c>
      <c r="E359" s="25" t="s">
        <v>20</v>
      </c>
      <c r="F359" s="25">
        <v>2823</v>
      </c>
      <c r="G359" s="25">
        <v>4537</v>
      </c>
      <c r="H359" s="26"/>
      <c r="I359" s="42">
        <v>57546</v>
      </c>
      <c r="J359" s="42">
        <v>57771</v>
      </c>
      <c r="K359" s="42">
        <v>58147</v>
      </c>
      <c r="L359" s="42">
        <v>59070</v>
      </c>
      <c r="M359" s="42">
        <v>59570</v>
      </c>
      <c r="N359" s="42">
        <v>60404</v>
      </c>
      <c r="O359" s="42"/>
      <c r="P359" s="42">
        <v>66322</v>
      </c>
      <c r="Q359" s="42">
        <v>66565</v>
      </c>
      <c r="R359" s="42">
        <v>66968</v>
      </c>
      <c r="S359" s="42">
        <v>67961</v>
      </c>
      <c r="T359" s="42">
        <v>68498</v>
      </c>
      <c r="U359" s="42">
        <v>69395</v>
      </c>
    </row>
    <row r="360" spans="1:21" x14ac:dyDescent="0.25">
      <c r="A360" s="70" t="s">
        <v>1243</v>
      </c>
      <c r="B360" s="70" t="s">
        <v>385</v>
      </c>
      <c r="C360" s="64" t="s">
        <v>32</v>
      </c>
      <c r="D360" s="60" t="s">
        <v>15</v>
      </c>
      <c r="E360" s="65" t="s">
        <v>20</v>
      </c>
      <c r="F360" s="65">
        <v>2973</v>
      </c>
      <c r="G360" s="65">
        <v>4778</v>
      </c>
      <c r="H360" s="77"/>
      <c r="I360" s="82">
        <v>60384</v>
      </c>
      <c r="J360" s="82">
        <v>60610</v>
      </c>
      <c r="K360" s="82">
        <v>60985</v>
      </c>
      <c r="L360" s="82">
        <v>61908</v>
      </c>
      <c r="M360" s="82">
        <v>62408</v>
      </c>
      <c r="N360" s="82">
        <v>63242</v>
      </c>
      <c r="O360" s="82"/>
      <c r="P360" s="82">
        <v>69586</v>
      </c>
      <c r="Q360" s="82">
        <v>69828</v>
      </c>
      <c r="R360" s="82">
        <v>70232</v>
      </c>
      <c r="S360" s="82">
        <v>71224</v>
      </c>
      <c r="T360" s="82">
        <v>71762</v>
      </c>
      <c r="U360" s="82">
        <v>72658</v>
      </c>
    </row>
    <row r="361" spans="1:21" x14ac:dyDescent="0.25">
      <c r="A361" s="23" t="s">
        <v>1244</v>
      </c>
      <c r="B361" s="23" t="s">
        <v>386</v>
      </c>
      <c r="C361" s="28" t="s">
        <v>32</v>
      </c>
      <c r="D361" s="24" t="s">
        <v>16</v>
      </c>
      <c r="E361" s="25" t="s">
        <v>20</v>
      </c>
      <c r="F361" s="25">
        <v>3123</v>
      </c>
      <c r="G361" s="25">
        <v>5019</v>
      </c>
      <c r="H361" s="26"/>
      <c r="I361" s="42">
        <v>63542</v>
      </c>
      <c r="J361" s="42">
        <v>63767</v>
      </c>
      <c r="K361" s="42">
        <v>64142</v>
      </c>
      <c r="L361" s="42">
        <v>65066</v>
      </c>
      <c r="M361" s="42">
        <v>65566</v>
      </c>
      <c r="N361" s="42">
        <v>66400</v>
      </c>
      <c r="O361" s="42"/>
      <c r="P361" s="42">
        <v>73194</v>
      </c>
      <c r="Q361" s="42">
        <v>73436</v>
      </c>
      <c r="R361" s="42">
        <v>73840</v>
      </c>
      <c r="S361" s="42">
        <v>74832</v>
      </c>
      <c r="T361" s="42">
        <v>75370</v>
      </c>
      <c r="U361" s="42">
        <v>76266</v>
      </c>
    </row>
    <row r="362" spans="1:21" x14ac:dyDescent="0.25">
      <c r="A362" s="70" t="s">
        <v>1245</v>
      </c>
      <c r="B362" s="70" t="s">
        <v>387</v>
      </c>
      <c r="C362" s="64" t="s">
        <v>32</v>
      </c>
      <c r="D362" s="60" t="s">
        <v>17</v>
      </c>
      <c r="E362" s="65" t="s">
        <v>20</v>
      </c>
      <c r="F362" s="65">
        <v>3273</v>
      </c>
      <c r="G362" s="65">
        <v>5261</v>
      </c>
      <c r="H362" s="77"/>
      <c r="I362" s="82">
        <v>66339</v>
      </c>
      <c r="J362" s="82">
        <v>66564</v>
      </c>
      <c r="K362" s="82">
        <v>66940</v>
      </c>
      <c r="L362" s="82">
        <v>67863</v>
      </c>
      <c r="M362" s="82">
        <v>68363</v>
      </c>
      <c r="N362" s="82">
        <v>69197</v>
      </c>
      <c r="O362" s="82"/>
      <c r="P362" s="82">
        <v>76414</v>
      </c>
      <c r="Q362" s="82">
        <v>76656</v>
      </c>
      <c r="R362" s="82">
        <v>77060</v>
      </c>
      <c r="S362" s="82">
        <v>78052</v>
      </c>
      <c r="T362" s="82">
        <v>78590</v>
      </c>
      <c r="U362" s="82">
        <v>79486</v>
      </c>
    </row>
    <row r="363" spans="1:21" x14ac:dyDescent="0.25">
      <c r="A363" s="23" t="s">
        <v>1246</v>
      </c>
      <c r="B363" s="23" t="s">
        <v>388</v>
      </c>
      <c r="C363" s="28" t="s">
        <v>32</v>
      </c>
      <c r="D363" s="24" t="s">
        <v>18</v>
      </c>
      <c r="E363" s="25" t="s">
        <v>20</v>
      </c>
      <c r="F363" s="25">
        <v>3423</v>
      </c>
      <c r="G363" s="25">
        <v>5502</v>
      </c>
      <c r="H363" s="26"/>
      <c r="I363" s="42">
        <v>69136</v>
      </c>
      <c r="J363" s="42">
        <v>69362</v>
      </c>
      <c r="K363" s="42">
        <v>69737</v>
      </c>
      <c r="L363" s="42">
        <v>70660</v>
      </c>
      <c r="M363" s="42">
        <v>71161</v>
      </c>
      <c r="N363" s="42">
        <v>71994</v>
      </c>
      <c r="O363" s="42"/>
      <c r="P363" s="42">
        <v>79634</v>
      </c>
      <c r="Q363" s="42">
        <v>79876</v>
      </c>
      <c r="R363" s="42">
        <v>80279</v>
      </c>
      <c r="S363" s="42">
        <v>81272</v>
      </c>
      <c r="T363" s="42">
        <v>81810</v>
      </c>
      <c r="U363" s="42">
        <v>82706</v>
      </c>
    </row>
    <row r="364" spans="1:21" ht="15.75" thickBot="1" x14ac:dyDescent="0.3">
      <c r="A364" s="71" t="s">
        <v>1247</v>
      </c>
      <c r="B364" s="71" t="s">
        <v>389</v>
      </c>
      <c r="C364" s="66" t="s">
        <v>32</v>
      </c>
      <c r="D364" s="67" t="s">
        <v>19</v>
      </c>
      <c r="E364" s="68" t="s">
        <v>20</v>
      </c>
      <c r="F364" s="68">
        <v>3573</v>
      </c>
      <c r="G364" s="68">
        <v>5743</v>
      </c>
      <c r="H364" s="78"/>
      <c r="I364" s="84">
        <v>72018</v>
      </c>
      <c r="J364" s="84">
        <v>72243</v>
      </c>
      <c r="K364" s="84">
        <v>72618</v>
      </c>
      <c r="L364" s="84">
        <v>73542</v>
      </c>
      <c r="M364" s="84">
        <v>74042</v>
      </c>
      <c r="N364" s="84">
        <v>74876</v>
      </c>
      <c r="O364" s="84"/>
      <c r="P364" s="84">
        <v>82944</v>
      </c>
      <c r="Q364" s="84">
        <v>83186</v>
      </c>
      <c r="R364" s="84">
        <v>83590</v>
      </c>
      <c r="S364" s="84">
        <v>84582</v>
      </c>
      <c r="T364" s="84">
        <v>85120</v>
      </c>
      <c r="U364" s="84">
        <v>86016</v>
      </c>
    </row>
    <row r="365" spans="1:21" x14ac:dyDescent="0.25">
      <c r="A365" s="69" t="s">
        <v>1248</v>
      </c>
      <c r="B365" s="69" t="s">
        <v>390</v>
      </c>
      <c r="C365" s="61" t="s">
        <v>32</v>
      </c>
      <c r="D365" s="62" t="s">
        <v>25</v>
      </c>
      <c r="E365" s="63" t="s">
        <v>21</v>
      </c>
      <c r="F365" s="63">
        <v>833</v>
      </c>
      <c r="G365" s="63">
        <v>1339</v>
      </c>
      <c r="H365" s="75"/>
      <c r="I365" s="76">
        <v>17691</v>
      </c>
      <c r="J365" s="76">
        <v>17869</v>
      </c>
      <c r="K365" s="76">
        <v>18166</v>
      </c>
      <c r="L365" s="76">
        <v>18880</v>
      </c>
      <c r="M365" s="76">
        <v>19269</v>
      </c>
      <c r="N365" s="76">
        <v>19919</v>
      </c>
      <c r="O365" s="76"/>
      <c r="P365" s="76">
        <v>20421</v>
      </c>
      <c r="Q365" s="76">
        <v>20613</v>
      </c>
      <c r="R365" s="76">
        <v>20932</v>
      </c>
      <c r="S365" s="76">
        <v>21699</v>
      </c>
      <c r="T365" s="76">
        <v>22118</v>
      </c>
      <c r="U365" s="76">
        <v>22815</v>
      </c>
    </row>
    <row r="366" spans="1:21" x14ac:dyDescent="0.25">
      <c r="A366" s="23" t="s">
        <v>1249</v>
      </c>
      <c r="B366" s="23" t="s">
        <v>391</v>
      </c>
      <c r="C366" s="28" t="s">
        <v>32</v>
      </c>
      <c r="D366" s="24" t="s">
        <v>27</v>
      </c>
      <c r="E366" s="25" t="s">
        <v>21</v>
      </c>
      <c r="F366" s="25">
        <v>1017</v>
      </c>
      <c r="G366" s="25">
        <v>1635</v>
      </c>
      <c r="H366" s="26"/>
      <c r="I366" s="42">
        <v>20930</v>
      </c>
      <c r="J366" s="42">
        <v>21108</v>
      </c>
      <c r="K366" s="42">
        <v>21405</v>
      </c>
      <c r="L366" s="42">
        <v>22119</v>
      </c>
      <c r="M366" s="42">
        <v>22508</v>
      </c>
      <c r="N366" s="42">
        <v>23157</v>
      </c>
      <c r="O366" s="42"/>
      <c r="P366" s="42">
        <v>24130</v>
      </c>
      <c r="Q366" s="42">
        <v>24322</v>
      </c>
      <c r="R366" s="42">
        <v>24641</v>
      </c>
      <c r="S366" s="42">
        <v>25408</v>
      </c>
      <c r="T366" s="42">
        <v>25827</v>
      </c>
      <c r="U366" s="42">
        <v>26525</v>
      </c>
    </row>
    <row r="367" spans="1:21" x14ac:dyDescent="0.25">
      <c r="A367" s="70" t="s">
        <v>1250</v>
      </c>
      <c r="B367" s="70" t="s">
        <v>392</v>
      </c>
      <c r="C367" s="64" t="s">
        <v>32</v>
      </c>
      <c r="D367" s="60" t="s">
        <v>1</v>
      </c>
      <c r="E367" s="65" t="s">
        <v>21</v>
      </c>
      <c r="F367" s="65">
        <v>1201</v>
      </c>
      <c r="G367" s="65">
        <v>1931</v>
      </c>
      <c r="H367" s="77"/>
      <c r="I367" s="82">
        <v>24397</v>
      </c>
      <c r="J367" s="82">
        <v>24576</v>
      </c>
      <c r="K367" s="82">
        <v>24873</v>
      </c>
      <c r="L367" s="82">
        <v>25586</v>
      </c>
      <c r="M367" s="82">
        <v>25976</v>
      </c>
      <c r="N367" s="82">
        <v>26625</v>
      </c>
      <c r="O367" s="82"/>
      <c r="P367" s="82">
        <v>28085</v>
      </c>
      <c r="Q367" s="82">
        <v>28277</v>
      </c>
      <c r="R367" s="82">
        <v>28596</v>
      </c>
      <c r="S367" s="82">
        <v>29363</v>
      </c>
      <c r="T367" s="82">
        <v>29782</v>
      </c>
      <c r="U367" s="82">
        <v>30480</v>
      </c>
    </row>
    <row r="368" spans="1:21" x14ac:dyDescent="0.25">
      <c r="A368" s="23" t="s">
        <v>1251</v>
      </c>
      <c r="B368" s="23" t="s">
        <v>393</v>
      </c>
      <c r="C368" s="28" t="s">
        <v>32</v>
      </c>
      <c r="D368" s="24" t="s">
        <v>2</v>
      </c>
      <c r="E368" s="25" t="s">
        <v>21</v>
      </c>
      <c r="F368" s="25">
        <v>1385</v>
      </c>
      <c r="G368" s="25">
        <v>2226</v>
      </c>
      <c r="H368" s="26"/>
      <c r="I368" s="42">
        <v>27723</v>
      </c>
      <c r="J368" s="42">
        <v>27901</v>
      </c>
      <c r="K368" s="42">
        <v>28198</v>
      </c>
      <c r="L368" s="42">
        <v>28911</v>
      </c>
      <c r="M368" s="42">
        <v>29301</v>
      </c>
      <c r="N368" s="42">
        <v>29950</v>
      </c>
      <c r="O368" s="42"/>
      <c r="P368" s="42">
        <v>31888</v>
      </c>
      <c r="Q368" s="42">
        <v>32079</v>
      </c>
      <c r="R368" s="42">
        <v>32398</v>
      </c>
      <c r="S368" s="42">
        <v>33166</v>
      </c>
      <c r="T368" s="42">
        <v>33584</v>
      </c>
      <c r="U368" s="42">
        <v>34282</v>
      </c>
    </row>
    <row r="369" spans="1:21" x14ac:dyDescent="0.25">
      <c r="A369" s="70" t="s">
        <v>1252</v>
      </c>
      <c r="B369" s="70" t="s">
        <v>394</v>
      </c>
      <c r="C369" s="64" t="s">
        <v>32</v>
      </c>
      <c r="D369" s="60" t="s">
        <v>3</v>
      </c>
      <c r="E369" s="65" t="s">
        <v>21</v>
      </c>
      <c r="F369" s="65">
        <v>1569</v>
      </c>
      <c r="G369" s="65">
        <v>2522</v>
      </c>
      <c r="H369" s="77"/>
      <c r="I369" s="82">
        <v>30965</v>
      </c>
      <c r="J369" s="82">
        <v>31143</v>
      </c>
      <c r="K369" s="82">
        <v>31440</v>
      </c>
      <c r="L369" s="82">
        <v>32154</v>
      </c>
      <c r="M369" s="82">
        <v>32543</v>
      </c>
      <c r="N369" s="82">
        <v>33193</v>
      </c>
      <c r="O369" s="82"/>
      <c r="P369" s="82">
        <v>35601</v>
      </c>
      <c r="Q369" s="82">
        <v>35792</v>
      </c>
      <c r="R369" s="82">
        <v>36112</v>
      </c>
      <c r="S369" s="82">
        <v>36879</v>
      </c>
      <c r="T369" s="82">
        <v>37297</v>
      </c>
      <c r="U369" s="82">
        <v>37995</v>
      </c>
    </row>
    <row r="370" spans="1:21" x14ac:dyDescent="0.25">
      <c r="A370" s="23" t="s">
        <v>1253</v>
      </c>
      <c r="B370" s="23" t="s">
        <v>395</v>
      </c>
      <c r="C370" s="28" t="s">
        <v>32</v>
      </c>
      <c r="D370" s="24" t="s">
        <v>4</v>
      </c>
      <c r="E370" s="25" t="s">
        <v>21</v>
      </c>
      <c r="F370" s="25">
        <v>1753</v>
      </c>
      <c r="G370" s="25">
        <v>2818</v>
      </c>
      <c r="H370" s="26"/>
      <c r="I370" s="42">
        <v>34204</v>
      </c>
      <c r="J370" s="42">
        <v>34382</v>
      </c>
      <c r="K370" s="42">
        <v>34679</v>
      </c>
      <c r="L370" s="42">
        <v>35393</v>
      </c>
      <c r="M370" s="42">
        <v>35782</v>
      </c>
      <c r="N370" s="42">
        <v>36431</v>
      </c>
      <c r="O370" s="42"/>
      <c r="P370" s="42">
        <v>39310</v>
      </c>
      <c r="Q370" s="42">
        <v>39501</v>
      </c>
      <c r="R370" s="42">
        <v>39821</v>
      </c>
      <c r="S370" s="42">
        <v>40588</v>
      </c>
      <c r="T370" s="42">
        <v>41007</v>
      </c>
      <c r="U370" s="42">
        <v>41704</v>
      </c>
    </row>
    <row r="371" spans="1:21" x14ac:dyDescent="0.25">
      <c r="A371" s="70" t="s">
        <v>1254</v>
      </c>
      <c r="B371" s="70" t="s">
        <v>396</v>
      </c>
      <c r="C371" s="64" t="s">
        <v>32</v>
      </c>
      <c r="D371" s="60" t="s">
        <v>5</v>
      </c>
      <c r="E371" s="65" t="s">
        <v>21</v>
      </c>
      <c r="F371" s="65">
        <v>1937</v>
      </c>
      <c r="G371" s="65">
        <v>3113</v>
      </c>
      <c r="H371" s="77"/>
      <c r="I371" s="82">
        <v>37529</v>
      </c>
      <c r="J371" s="82">
        <v>37707</v>
      </c>
      <c r="K371" s="82">
        <v>38004</v>
      </c>
      <c r="L371" s="82">
        <v>38718</v>
      </c>
      <c r="M371" s="82">
        <v>39107</v>
      </c>
      <c r="N371" s="82">
        <v>39757</v>
      </c>
      <c r="O371" s="82"/>
      <c r="P371" s="82">
        <v>43112</v>
      </c>
      <c r="Q371" s="82">
        <v>43304</v>
      </c>
      <c r="R371" s="82">
        <v>43623</v>
      </c>
      <c r="S371" s="82">
        <v>44390</v>
      </c>
      <c r="T371" s="82">
        <v>44809</v>
      </c>
      <c r="U371" s="82">
        <v>45507</v>
      </c>
    </row>
    <row r="372" spans="1:21" x14ac:dyDescent="0.25">
      <c r="A372" s="23" t="s">
        <v>1255</v>
      </c>
      <c r="B372" s="23" t="s">
        <v>397</v>
      </c>
      <c r="C372" s="28" t="s">
        <v>32</v>
      </c>
      <c r="D372" s="24" t="s">
        <v>6</v>
      </c>
      <c r="E372" s="25" t="s">
        <v>21</v>
      </c>
      <c r="F372" s="25">
        <v>2126</v>
      </c>
      <c r="G372" s="25">
        <v>3417</v>
      </c>
      <c r="H372" s="26"/>
      <c r="I372" s="42">
        <v>41061</v>
      </c>
      <c r="J372" s="42">
        <v>41239</v>
      </c>
      <c r="K372" s="42">
        <v>41536</v>
      </c>
      <c r="L372" s="42">
        <v>42250</v>
      </c>
      <c r="M372" s="42">
        <v>42639</v>
      </c>
      <c r="N372" s="42">
        <v>43289</v>
      </c>
      <c r="O372" s="42"/>
      <c r="P372" s="42">
        <v>47137</v>
      </c>
      <c r="Q372" s="42">
        <v>47329</v>
      </c>
      <c r="R372" s="42">
        <v>47648</v>
      </c>
      <c r="S372" s="42">
        <v>48415</v>
      </c>
      <c r="T372" s="42">
        <v>48834</v>
      </c>
      <c r="U372" s="42">
        <v>49532</v>
      </c>
    </row>
    <row r="373" spans="1:21" x14ac:dyDescent="0.25">
      <c r="A373" s="70" t="s">
        <v>1256</v>
      </c>
      <c r="B373" s="70" t="s">
        <v>398</v>
      </c>
      <c r="C373" s="64" t="s">
        <v>32</v>
      </c>
      <c r="D373" s="60" t="s">
        <v>7</v>
      </c>
      <c r="E373" s="65" t="s">
        <v>21</v>
      </c>
      <c r="F373" s="65">
        <v>2315</v>
      </c>
      <c r="G373" s="65">
        <v>3721</v>
      </c>
      <c r="H373" s="77"/>
      <c r="I373" s="82">
        <v>44304</v>
      </c>
      <c r="J373" s="82">
        <v>44482</v>
      </c>
      <c r="K373" s="82">
        <v>44779</v>
      </c>
      <c r="L373" s="82">
        <v>45492</v>
      </c>
      <c r="M373" s="82">
        <v>45882</v>
      </c>
      <c r="N373" s="82">
        <v>46531</v>
      </c>
      <c r="O373" s="82"/>
      <c r="P373" s="82">
        <v>50850</v>
      </c>
      <c r="Q373" s="82">
        <v>51042</v>
      </c>
      <c r="R373" s="82">
        <v>51361</v>
      </c>
      <c r="S373" s="82">
        <v>52128</v>
      </c>
      <c r="T373" s="82">
        <v>52547</v>
      </c>
      <c r="U373" s="82">
        <v>53245</v>
      </c>
    </row>
    <row r="374" spans="1:21" x14ac:dyDescent="0.25">
      <c r="A374" s="23" t="s">
        <v>1257</v>
      </c>
      <c r="B374" s="23" t="s">
        <v>399</v>
      </c>
      <c r="C374" s="28" t="s">
        <v>32</v>
      </c>
      <c r="D374" s="24" t="s">
        <v>8</v>
      </c>
      <c r="E374" s="25" t="s">
        <v>21</v>
      </c>
      <c r="F374" s="25">
        <v>2504</v>
      </c>
      <c r="G374" s="25">
        <v>4025</v>
      </c>
      <c r="H374" s="26"/>
      <c r="I374" s="42">
        <v>47542</v>
      </c>
      <c r="J374" s="42">
        <v>47720</v>
      </c>
      <c r="K374" s="42">
        <v>48017</v>
      </c>
      <c r="L374" s="42">
        <v>48731</v>
      </c>
      <c r="M374" s="42">
        <v>49121</v>
      </c>
      <c r="N374" s="42">
        <v>49770</v>
      </c>
      <c r="O374" s="42"/>
      <c r="P374" s="42">
        <v>54560</v>
      </c>
      <c r="Q374" s="42">
        <v>54751</v>
      </c>
      <c r="R374" s="42">
        <v>55070</v>
      </c>
      <c r="S374" s="42">
        <v>55837</v>
      </c>
      <c r="T374" s="42">
        <v>56256</v>
      </c>
      <c r="U374" s="42">
        <v>56954</v>
      </c>
    </row>
    <row r="375" spans="1:21" x14ac:dyDescent="0.25">
      <c r="A375" s="70" t="s">
        <v>1258</v>
      </c>
      <c r="B375" s="70" t="s">
        <v>400</v>
      </c>
      <c r="C375" s="64" t="s">
        <v>32</v>
      </c>
      <c r="D375" s="60" t="s">
        <v>9</v>
      </c>
      <c r="E375" s="65" t="s">
        <v>21</v>
      </c>
      <c r="F375" s="65">
        <v>2693</v>
      </c>
      <c r="G375" s="65">
        <v>4328</v>
      </c>
      <c r="H375" s="77"/>
      <c r="I375" s="82">
        <v>50868</v>
      </c>
      <c r="J375" s="82">
        <v>51046</v>
      </c>
      <c r="K375" s="82">
        <v>51343</v>
      </c>
      <c r="L375" s="82">
        <v>52056</v>
      </c>
      <c r="M375" s="82">
        <v>52446</v>
      </c>
      <c r="N375" s="82">
        <v>53095</v>
      </c>
      <c r="O375" s="82"/>
      <c r="P375" s="82">
        <v>58362</v>
      </c>
      <c r="Q375" s="82">
        <v>58553</v>
      </c>
      <c r="R375" s="82">
        <v>58873</v>
      </c>
      <c r="S375" s="82">
        <v>59640</v>
      </c>
      <c r="T375" s="82">
        <v>60058</v>
      </c>
      <c r="U375" s="82">
        <v>60756</v>
      </c>
    </row>
    <row r="376" spans="1:21" x14ac:dyDescent="0.25">
      <c r="A376" s="23" t="s">
        <v>1259</v>
      </c>
      <c r="B376" s="23" t="s">
        <v>401</v>
      </c>
      <c r="C376" s="28" t="s">
        <v>32</v>
      </c>
      <c r="D376" s="24" t="s">
        <v>10</v>
      </c>
      <c r="E376" s="25" t="s">
        <v>21</v>
      </c>
      <c r="F376" s="25">
        <v>2882</v>
      </c>
      <c r="G376" s="25">
        <v>4632</v>
      </c>
      <c r="H376" s="26"/>
      <c r="I376" s="42">
        <v>54106</v>
      </c>
      <c r="J376" s="42">
        <v>54284</v>
      </c>
      <c r="K376" s="42">
        <v>54581</v>
      </c>
      <c r="L376" s="42">
        <v>55295</v>
      </c>
      <c r="M376" s="42">
        <v>55685</v>
      </c>
      <c r="N376" s="42">
        <v>56334</v>
      </c>
      <c r="O376" s="42"/>
      <c r="P376" s="42">
        <v>62071</v>
      </c>
      <c r="Q376" s="42">
        <v>62263</v>
      </c>
      <c r="R376" s="42">
        <v>62582</v>
      </c>
      <c r="S376" s="42">
        <v>63349</v>
      </c>
      <c r="T376" s="42">
        <v>63768</v>
      </c>
      <c r="U376" s="42">
        <v>64465</v>
      </c>
    </row>
    <row r="377" spans="1:21" x14ac:dyDescent="0.25">
      <c r="A377" s="70" t="s">
        <v>1260</v>
      </c>
      <c r="B377" s="70" t="s">
        <v>402</v>
      </c>
      <c r="C377" s="64" t="s">
        <v>32</v>
      </c>
      <c r="D377" s="60" t="s">
        <v>11</v>
      </c>
      <c r="E377" s="65" t="s">
        <v>21</v>
      </c>
      <c r="F377" s="65">
        <v>3071</v>
      </c>
      <c r="G377" s="65">
        <v>4936</v>
      </c>
      <c r="H377" s="77"/>
      <c r="I377" s="82">
        <v>57707</v>
      </c>
      <c r="J377" s="82">
        <v>57885</v>
      </c>
      <c r="K377" s="82">
        <v>58182</v>
      </c>
      <c r="L377" s="82">
        <v>58895</v>
      </c>
      <c r="M377" s="82">
        <v>59285</v>
      </c>
      <c r="N377" s="82">
        <v>59934</v>
      </c>
      <c r="O377" s="82"/>
      <c r="P377" s="82">
        <v>66170</v>
      </c>
      <c r="Q377" s="82">
        <v>66362</v>
      </c>
      <c r="R377" s="82">
        <v>66681</v>
      </c>
      <c r="S377" s="82">
        <v>67448</v>
      </c>
      <c r="T377" s="82">
        <v>67867</v>
      </c>
      <c r="U377" s="82">
        <v>68565</v>
      </c>
    </row>
    <row r="378" spans="1:21" x14ac:dyDescent="0.25">
      <c r="A378" s="23" t="s">
        <v>1261</v>
      </c>
      <c r="B378" s="23" t="s">
        <v>403</v>
      </c>
      <c r="C378" s="28" t="s">
        <v>32</v>
      </c>
      <c r="D378" s="24" t="s">
        <v>12</v>
      </c>
      <c r="E378" s="25" t="s">
        <v>21</v>
      </c>
      <c r="F378" s="25">
        <v>3260</v>
      </c>
      <c r="G378" s="25">
        <v>5240</v>
      </c>
      <c r="H378" s="26"/>
      <c r="I378" s="42">
        <v>61032</v>
      </c>
      <c r="J378" s="42">
        <v>61210</v>
      </c>
      <c r="K378" s="42">
        <v>61507</v>
      </c>
      <c r="L378" s="42">
        <v>62221</v>
      </c>
      <c r="M378" s="42">
        <v>62610</v>
      </c>
      <c r="N378" s="42">
        <v>63259</v>
      </c>
      <c r="O378" s="42"/>
      <c r="P378" s="42">
        <v>69972</v>
      </c>
      <c r="Q378" s="42">
        <v>70164</v>
      </c>
      <c r="R378" s="42">
        <v>70483</v>
      </c>
      <c r="S378" s="42">
        <v>71250</v>
      </c>
      <c r="T378" s="42">
        <v>71669</v>
      </c>
      <c r="U378" s="42">
        <v>72367</v>
      </c>
    </row>
    <row r="379" spans="1:21" x14ac:dyDescent="0.25">
      <c r="A379" s="70" t="s">
        <v>1262</v>
      </c>
      <c r="B379" s="70" t="s">
        <v>404</v>
      </c>
      <c r="C379" s="64" t="s">
        <v>32</v>
      </c>
      <c r="D379" s="60" t="s">
        <v>13</v>
      </c>
      <c r="E379" s="65" t="s">
        <v>21</v>
      </c>
      <c r="F379" s="65">
        <v>3449</v>
      </c>
      <c r="G379" s="65">
        <v>5543</v>
      </c>
      <c r="H379" s="77"/>
      <c r="I379" s="82">
        <v>64681</v>
      </c>
      <c r="J379" s="82">
        <v>64949</v>
      </c>
      <c r="K379" s="82">
        <v>65394</v>
      </c>
      <c r="L379" s="82">
        <v>66464</v>
      </c>
      <c r="M379" s="82">
        <v>67049</v>
      </c>
      <c r="N379" s="82">
        <v>68022</v>
      </c>
      <c r="O379" s="82"/>
      <c r="P379" s="82">
        <v>74123</v>
      </c>
      <c r="Q379" s="82">
        <v>74410</v>
      </c>
      <c r="R379" s="82">
        <v>74889</v>
      </c>
      <c r="S379" s="82">
        <v>76040</v>
      </c>
      <c r="T379" s="82">
        <v>76668</v>
      </c>
      <c r="U379" s="82">
        <v>77715</v>
      </c>
    </row>
    <row r="380" spans="1:21" x14ac:dyDescent="0.25">
      <c r="A380" s="23" t="s">
        <v>1263</v>
      </c>
      <c r="B380" s="23" t="s">
        <v>405</v>
      </c>
      <c r="C380" s="28" t="s">
        <v>32</v>
      </c>
      <c r="D380" s="24" t="s">
        <v>14</v>
      </c>
      <c r="E380" s="25" t="s">
        <v>21</v>
      </c>
      <c r="F380" s="25">
        <v>3638</v>
      </c>
      <c r="G380" s="25">
        <v>5847</v>
      </c>
      <c r="H380" s="26"/>
      <c r="I380" s="42">
        <v>67920</v>
      </c>
      <c r="J380" s="42">
        <v>68187</v>
      </c>
      <c r="K380" s="42">
        <v>68633</v>
      </c>
      <c r="L380" s="42">
        <v>69703</v>
      </c>
      <c r="M380" s="42">
        <v>70287</v>
      </c>
      <c r="N380" s="42">
        <v>71261</v>
      </c>
      <c r="O380" s="42"/>
      <c r="P380" s="42">
        <v>77832</v>
      </c>
      <c r="Q380" s="42">
        <v>78119</v>
      </c>
      <c r="R380" s="42">
        <v>78598</v>
      </c>
      <c r="S380" s="42">
        <v>79749</v>
      </c>
      <c r="T380" s="42">
        <v>80377</v>
      </c>
      <c r="U380" s="42">
        <v>81424</v>
      </c>
    </row>
    <row r="381" spans="1:21" x14ac:dyDescent="0.25">
      <c r="A381" s="70" t="s">
        <v>1264</v>
      </c>
      <c r="B381" s="70" t="s">
        <v>406</v>
      </c>
      <c r="C381" s="64" t="s">
        <v>32</v>
      </c>
      <c r="D381" s="60" t="s">
        <v>15</v>
      </c>
      <c r="E381" s="65" t="s">
        <v>21</v>
      </c>
      <c r="F381" s="65">
        <v>3827</v>
      </c>
      <c r="G381" s="65">
        <v>6151</v>
      </c>
      <c r="H381" s="77"/>
      <c r="I381" s="82">
        <v>71212</v>
      </c>
      <c r="J381" s="82">
        <v>71480</v>
      </c>
      <c r="K381" s="82">
        <v>71925</v>
      </c>
      <c r="L381" s="82">
        <v>72996</v>
      </c>
      <c r="M381" s="82">
        <v>73580</v>
      </c>
      <c r="N381" s="82">
        <v>74554</v>
      </c>
      <c r="O381" s="82"/>
      <c r="P381" s="82">
        <v>81599</v>
      </c>
      <c r="Q381" s="82">
        <v>81886</v>
      </c>
      <c r="R381" s="82">
        <v>82365</v>
      </c>
      <c r="S381" s="82">
        <v>83516</v>
      </c>
      <c r="T381" s="82">
        <v>84144</v>
      </c>
      <c r="U381" s="82">
        <v>85191</v>
      </c>
    </row>
    <row r="382" spans="1:21" x14ac:dyDescent="0.25">
      <c r="A382" s="23" t="s">
        <v>1265</v>
      </c>
      <c r="B382" s="23" t="s">
        <v>407</v>
      </c>
      <c r="C382" s="28" t="s">
        <v>32</v>
      </c>
      <c r="D382" s="24" t="s">
        <v>16</v>
      </c>
      <c r="E382" s="25" t="s">
        <v>21</v>
      </c>
      <c r="F382" s="25">
        <v>4016</v>
      </c>
      <c r="G382" s="25">
        <v>6455</v>
      </c>
      <c r="H382" s="26"/>
      <c r="I382" s="42">
        <v>74960</v>
      </c>
      <c r="J382" s="42">
        <v>75228</v>
      </c>
      <c r="K382" s="42">
        <v>75673</v>
      </c>
      <c r="L382" s="42">
        <v>76743</v>
      </c>
      <c r="M382" s="42">
        <v>77328</v>
      </c>
      <c r="N382" s="42">
        <v>78302</v>
      </c>
      <c r="O382" s="42"/>
      <c r="P382" s="42">
        <v>85857</v>
      </c>
      <c r="Q382" s="42">
        <v>86144</v>
      </c>
      <c r="R382" s="42">
        <v>86623</v>
      </c>
      <c r="S382" s="42">
        <v>87774</v>
      </c>
      <c r="T382" s="42">
        <v>88402</v>
      </c>
      <c r="U382" s="42">
        <v>89449</v>
      </c>
    </row>
    <row r="383" spans="1:21" x14ac:dyDescent="0.25">
      <c r="A383" s="70" t="s">
        <v>1266</v>
      </c>
      <c r="B383" s="70" t="s">
        <v>408</v>
      </c>
      <c r="C383" s="64" t="s">
        <v>32</v>
      </c>
      <c r="D383" s="60" t="s">
        <v>17</v>
      </c>
      <c r="E383" s="65" t="s">
        <v>21</v>
      </c>
      <c r="F383" s="65">
        <v>4205</v>
      </c>
      <c r="G383" s="65">
        <v>6758</v>
      </c>
      <c r="H383" s="77"/>
      <c r="I383" s="82">
        <v>78199</v>
      </c>
      <c r="J383" s="82">
        <v>78466</v>
      </c>
      <c r="K383" s="82">
        <v>78912</v>
      </c>
      <c r="L383" s="82">
        <v>79982</v>
      </c>
      <c r="M383" s="82">
        <v>80566</v>
      </c>
      <c r="N383" s="82">
        <v>81540</v>
      </c>
      <c r="O383" s="82"/>
      <c r="P383" s="82">
        <v>89566</v>
      </c>
      <c r="Q383" s="82">
        <v>89854</v>
      </c>
      <c r="R383" s="82">
        <v>90332</v>
      </c>
      <c r="S383" s="82">
        <v>91483</v>
      </c>
      <c r="T383" s="82">
        <v>92111</v>
      </c>
      <c r="U383" s="82">
        <v>93158</v>
      </c>
    </row>
    <row r="384" spans="1:21" x14ac:dyDescent="0.25">
      <c r="A384" s="23" t="s">
        <v>1267</v>
      </c>
      <c r="B384" s="23" t="s">
        <v>409</v>
      </c>
      <c r="C384" s="28" t="s">
        <v>32</v>
      </c>
      <c r="D384" s="24" t="s">
        <v>18</v>
      </c>
      <c r="E384" s="25" t="s">
        <v>21</v>
      </c>
      <c r="F384" s="25">
        <v>4394</v>
      </c>
      <c r="G384" s="25">
        <v>7062</v>
      </c>
      <c r="H384" s="26"/>
      <c r="I384" s="42">
        <v>81438</v>
      </c>
      <c r="J384" s="42">
        <v>81705</v>
      </c>
      <c r="K384" s="42">
        <v>82151</v>
      </c>
      <c r="L384" s="42">
        <v>83221</v>
      </c>
      <c r="M384" s="42">
        <v>83805</v>
      </c>
      <c r="N384" s="42">
        <v>84779</v>
      </c>
      <c r="O384" s="42"/>
      <c r="P384" s="42">
        <v>93275</v>
      </c>
      <c r="Q384" s="42">
        <v>93563</v>
      </c>
      <c r="R384" s="42">
        <v>94042</v>
      </c>
      <c r="S384" s="42">
        <v>95192</v>
      </c>
      <c r="T384" s="42">
        <v>95820</v>
      </c>
      <c r="U384" s="42">
        <v>96867</v>
      </c>
    </row>
    <row r="385" spans="1:21" ht="15.75" thickBot="1" x14ac:dyDescent="0.3">
      <c r="A385" s="71" t="s">
        <v>1268</v>
      </c>
      <c r="B385" s="71" t="s">
        <v>410</v>
      </c>
      <c r="C385" s="66" t="s">
        <v>32</v>
      </c>
      <c r="D385" s="67" t="s">
        <v>19</v>
      </c>
      <c r="E385" s="68" t="s">
        <v>21</v>
      </c>
      <c r="F385" s="68">
        <v>4583</v>
      </c>
      <c r="G385" s="68">
        <v>7366</v>
      </c>
      <c r="H385" s="78"/>
      <c r="I385" s="84">
        <v>84767</v>
      </c>
      <c r="J385" s="84">
        <v>85034</v>
      </c>
      <c r="K385" s="84">
        <v>85480</v>
      </c>
      <c r="L385" s="84">
        <v>86550</v>
      </c>
      <c r="M385" s="84">
        <v>87134</v>
      </c>
      <c r="N385" s="84">
        <v>88108</v>
      </c>
      <c r="O385" s="84"/>
      <c r="P385" s="84">
        <v>97082</v>
      </c>
      <c r="Q385" s="84">
        <v>97369</v>
      </c>
      <c r="R385" s="84">
        <v>97848</v>
      </c>
      <c r="S385" s="84">
        <v>98998</v>
      </c>
      <c r="T385" s="84">
        <v>99626</v>
      </c>
      <c r="U385" s="84">
        <v>100673</v>
      </c>
    </row>
  </sheetData>
  <autoFilter ref="A7:U385" xr:uid="{00000000-0009-0000-0000-000003000000}"/>
  <mergeCells count="11">
    <mergeCell ref="P5:U5"/>
    <mergeCell ref="I1:U4"/>
    <mergeCell ref="A1:E3"/>
    <mergeCell ref="F4:F6"/>
    <mergeCell ref="G4:G6"/>
    <mergeCell ref="I5:N5"/>
    <mergeCell ref="A4:A6"/>
    <mergeCell ref="B4:B6"/>
    <mergeCell ref="C4:C6"/>
    <mergeCell ref="D4:D6"/>
    <mergeCell ref="E4:E6"/>
  </mergeCells>
  <hyperlinks>
    <hyperlink ref="A4:A6" location="'Gekon LeveL Floor_Описание'!A162" display="Пример артикула" xr:uid="{00000000-0004-0000-0300-000000000000}"/>
    <hyperlink ref="I6" location="'Доп. информация'!B22" display="Ножки FSO (7 см)" xr:uid="{00000000-0004-0000-0300-000001000000}"/>
    <hyperlink ref="J6" location="'Доп. информация'!B23" display="Ножки FMO (10 см)" xr:uid="{00000000-0004-0000-0300-000002000000}"/>
    <hyperlink ref="K6" location="'Доп. информация'!B24" display="Ножки FLO (15 см)" xr:uid="{00000000-0004-0000-0300-000003000000}"/>
    <hyperlink ref="L6" location="'Доп. информация'!E22" display="Ножки FSC (7 см)" xr:uid="{00000000-0004-0000-0300-000004000000}"/>
    <hyperlink ref="M6" location="'Доп. информация'!E23" display="Ножки FMC (10 см)" xr:uid="{00000000-0004-0000-0300-000005000000}"/>
    <hyperlink ref="N6" location="'Доп. информация'!E24" display="Ножки FLC (15 см)" xr:uid="{00000000-0004-0000-0300-000006000000}"/>
    <hyperlink ref="P6" location="'Доп. информация'!B22" display="Ножки FSO (7 см)" xr:uid="{00000000-0004-0000-0300-000007000000}"/>
    <hyperlink ref="Q6" location="'Доп. информация'!B23" display="Ножки FMO (10 см)" xr:uid="{00000000-0004-0000-0300-000008000000}"/>
    <hyperlink ref="R6" location="'Доп. информация'!B24" display="Ножки FLO (15 см)" xr:uid="{00000000-0004-0000-0300-000009000000}"/>
    <hyperlink ref="S6" location="'Доп. информация'!E22" display="Ножки FSC (7 см)" xr:uid="{00000000-0004-0000-0300-00000A000000}"/>
    <hyperlink ref="T6" location="'Доп. информация'!E23" display="Ножки FMC (10 см)" xr:uid="{00000000-0004-0000-0300-00000B000000}"/>
    <hyperlink ref="U6" location="'Доп. информация'!E24" display="Ножки FLC (15 см)" xr:uid="{00000000-0004-0000-0300-00000C000000}"/>
    <hyperlink ref="A1:E3" location="'Gekon LeveL Floor_Описание'!D16" display="Напольные конвекторы Gekon LeveL Floor" xr:uid="{00000000-0004-0000-0300-00000D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1:G132"/>
  <sheetViews>
    <sheetView showGridLines="0" zoomScale="85" zoomScaleNormal="85" workbookViewId="0">
      <selection activeCell="E23" sqref="E23"/>
    </sheetView>
  </sheetViews>
  <sheetFormatPr defaultColWidth="9.140625" defaultRowHeight="18.75" x14ac:dyDescent="0.25"/>
  <cols>
    <col min="1" max="1" width="3.140625" style="8" customWidth="1"/>
    <col min="2" max="2" width="29" style="8" bestFit="1" customWidth="1"/>
    <col min="3" max="3" width="65.7109375" style="8" bestFit="1" customWidth="1"/>
    <col min="4" max="4" width="48.28515625" style="8" bestFit="1" customWidth="1"/>
    <col min="5" max="5" width="21.7109375" style="8" bestFit="1" customWidth="1"/>
    <col min="6" max="7" width="23.28515625" style="8" customWidth="1"/>
    <col min="8" max="16384" width="9.140625" style="8"/>
  </cols>
  <sheetData>
    <row r="21" spans="2:5" x14ac:dyDescent="0.25">
      <c r="B21" s="17"/>
    </row>
    <row r="22" spans="2:5" ht="21" x14ac:dyDescent="0.35">
      <c r="B22" s="33" t="s">
        <v>449</v>
      </c>
      <c r="E22" s="33" t="s">
        <v>446</v>
      </c>
    </row>
    <row r="23" spans="2:5" ht="21" x14ac:dyDescent="0.35">
      <c r="B23" s="33" t="s">
        <v>450</v>
      </c>
      <c r="E23" s="33" t="s">
        <v>447</v>
      </c>
    </row>
    <row r="24" spans="2:5" ht="21" x14ac:dyDescent="0.35">
      <c r="B24" s="33" t="s">
        <v>451</v>
      </c>
      <c r="E24" s="33" t="s">
        <v>448</v>
      </c>
    </row>
    <row r="25" spans="2:5" x14ac:dyDescent="0.25">
      <c r="B25" s="11"/>
    </row>
    <row r="57" spans="2:7" ht="19.5" thickBot="1" x14ac:dyDescent="0.3"/>
    <row r="58" spans="2:7" ht="38.25" thickBot="1" x14ac:dyDescent="0.3">
      <c r="B58" s="3" t="s">
        <v>22</v>
      </c>
      <c r="C58" s="3" t="s">
        <v>23</v>
      </c>
      <c r="D58" s="9" t="s">
        <v>420</v>
      </c>
      <c r="E58" s="4" t="s">
        <v>421</v>
      </c>
      <c r="F58" s="4" t="s">
        <v>458</v>
      </c>
      <c r="G58" s="4" t="s">
        <v>459</v>
      </c>
    </row>
    <row r="59" spans="2:7" x14ac:dyDescent="0.25">
      <c r="B59" s="13" t="s">
        <v>430</v>
      </c>
      <c r="C59" s="13" t="s">
        <v>412</v>
      </c>
      <c r="D59" s="121">
        <v>7</v>
      </c>
      <c r="E59" s="35">
        <v>13</v>
      </c>
      <c r="F59" s="39">
        <v>321.13674377182269</v>
      </c>
      <c r="G59" s="39">
        <v>449.59144128055175</v>
      </c>
    </row>
    <row r="60" spans="2:7" x14ac:dyDescent="0.25">
      <c r="B60" s="14" t="s">
        <v>431</v>
      </c>
      <c r="C60" s="14" t="s">
        <v>411</v>
      </c>
      <c r="D60" s="122"/>
      <c r="E60" s="36">
        <v>18</v>
      </c>
      <c r="F60" s="40">
        <v>350.57471396439809</v>
      </c>
      <c r="G60" s="40">
        <v>490.80459955015726</v>
      </c>
    </row>
    <row r="61" spans="2:7" ht="19.5" thickBot="1" x14ac:dyDescent="0.3">
      <c r="B61" s="15" t="s">
        <v>432</v>
      </c>
      <c r="C61" s="15" t="s">
        <v>419</v>
      </c>
      <c r="D61" s="123"/>
      <c r="E61" s="37">
        <v>23</v>
      </c>
      <c r="F61" s="41">
        <v>380.01268415697365</v>
      </c>
      <c r="G61" s="41">
        <v>532.01775781976312</v>
      </c>
    </row>
    <row r="62" spans="2:7" x14ac:dyDescent="0.25">
      <c r="B62" s="13" t="s">
        <v>433</v>
      </c>
      <c r="C62" s="13" t="s">
        <v>415</v>
      </c>
      <c r="D62" s="124">
        <v>10</v>
      </c>
      <c r="E62" s="35">
        <v>13</v>
      </c>
      <c r="F62" s="39">
        <v>374.57564133624652</v>
      </c>
      <c r="G62" s="39">
        <v>524.40589787074509</v>
      </c>
    </row>
    <row r="63" spans="2:7" x14ac:dyDescent="0.25">
      <c r="B63" s="14" t="s">
        <v>434</v>
      </c>
      <c r="C63" s="14" t="s">
        <v>414</v>
      </c>
      <c r="D63" s="125"/>
      <c r="E63" s="36">
        <v>18</v>
      </c>
      <c r="F63" s="40">
        <v>412.72194486215534</v>
      </c>
      <c r="G63" s="40">
        <v>577.81072280701744</v>
      </c>
    </row>
    <row r="64" spans="2:7" ht="19.5" thickBot="1" x14ac:dyDescent="0.3">
      <c r="B64" s="15" t="s">
        <v>435</v>
      </c>
      <c r="C64" s="15" t="s">
        <v>413</v>
      </c>
      <c r="D64" s="126"/>
      <c r="E64" s="37">
        <v>23</v>
      </c>
      <c r="F64" s="41">
        <v>450.86824838806422</v>
      </c>
      <c r="G64" s="41">
        <v>631.2155477432899</v>
      </c>
    </row>
    <row r="65" spans="2:7" x14ac:dyDescent="0.25">
      <c r="B65" s="16" t="s">
        <v>436</v>
      </c>
      <c r="C65" s="16" t="s">
        <v>418</v>
      </c>
      <c r="D65" s="125">
        <v>15</v>
      </c>
      <c r="E65" s="38">
        <v>13</v>
      </c>
      <c r="F65" s="39">
        <v>463.64047061028646</v>
      </c>
      <c r="G65" s="39">
        <v>649.09665885440097</v>
      </c>
    </row>
    <row r="66" spans="2:7" x14ac:dyDescent="0.25">
      <c r="B66" s="14" t="s">
        <v>437</v>
      </c>
      <c r="C66" s="14" t="s">
        <v>417</v>
      </c>
      <c r="D66" s="125"/>
      <c r="E66" s="36">
        <v>18</v>
      </c>
      <c r="F66" s="40">
        <v>516.30066302508408</v>
      </c>
      <c r="G66" s="40">
        <v>722.82092823511766</v>
      </c>
    </row>
    <row r="67" spans="2:7" ht="19.5" thickBot="1" x14ac:dyDescent="0.3">
      <c r="B67" s="15" t="s">
        <v>438</v>
      </c>
      <c r="C67" s="15" t="s">
        <v>416</v>
      </c>
      <c r="D67" s="126"/>
      <c r="E67" s="37">
        <v>23</v>
      </c>
      <c r="F67" s="41">
        <v>568.9608554398817</v>
      </c>
      <c r="G67" s="41">
        <v>796.54519761583435</v>
      </c>
    </row>
    <row r="69" spans="2:7" x14ac:dyDescent="0.25">
      <c r="C69" s="11" t="s">
        <v>422</v>
      </c>
    </row>
    <row r="70" spans="2:7" x14ac:dyDescent="0.25">
      <c r="C70" s="12" t="s">
        <v>423</v>
      </c>
    </row>
    <row r="71" spans="2:7" x14ac:dyDescent="0.25">
      <c r="C71" s="12" t="s">
        <v>424</v>
      </c>
    </row>
    <row r="79" spans="2:7" x14ac:dyDescent="0.25">
      <c r="C79" s="10"/>
    </row>
    <row r="82" spans="3:3" x14ac:dyDescent="0.25">
      <c r="C82" s="10"/>
    </row>
    <row r="83" spans="3:3" x14ac:dyDescent="0.25">
      <c r="C83" s="10"/>
    </row>
    <row r="84" spans="3:3" x14ac:dyDescent="0.25">
      <c r="C84" s="10"/>
    </row>
    <row r="101" spans="3:4" x14ac:dyDescent="0.25">
      <c r="C101" s="11" t="s">
        <v>439</v>
      </c>
    </row>
    <row r="102" spans="3:4" x14ac:dyDescent="0.25">
      <c r="D102" s="17"/>
    </row>
    <row r="103" spans="3:4" x14ac:dyDescent="0.25">
      <c r="C103" s="11" t="s">
        <v>425</v>
      </c>
      <c r="D103" s="17"/>
    </row>
    <row r="104" spans="3:4" x14ac:dyDescent="0.25">
      <c r="D104" s="17"/>
    </row>
    <row r="105" spans="3:4" x14ac:dyDescent="0.25">
      <c r="C105" s="11" t="s">
        <v>426</v>
      </c>
      <c r="D105" s="17"/>
    </row>
    <row r="131" spans="3:3" x14ac:dyDescent="0.25">
      <c r="C131" s="18" t="s">
        <v>428</v>
      </c>
    </row>
    <row r="132" spans="3:3" x14ac:dyDescent="0.25">
      <c r="C132" s="18" t="s">
        <v>427</v>
      </c>
    </row>
  </sheetData>
  <mergeCells count="3">
    <mergeCell ref="D59:D61"/>
    <mergeCell ref="D62:D64"/>
    <mergeCell ref="D65:D6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Gekon Level Wall_Описание</vt:lpstr>
      <vt:lpstr>Прайс-лист_Настенные</vt:lpstr>
      <vt:lpstr>Gekon LeveL Floor_Описание</vt:lpstr>
      <vt:lpstr>Прайс-лист_Напольные</vt:lpstr>
      <vt:lpstr>Доп. информация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Frolov, Artem</cp:lastModifiedBy>
  <dcterms:created xsi:type="dcterms:W3CDTF">2021-05-17T11:28:56Z</dcterms:created>
  <dcterms:modified xsi:type="dcterms:W3CDTF">2025-09-02T06:45:55Z</dcterms:modified>
</cp:coreProperties>
</file>