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531"/>
  <workbookPr/>
  <mc:AlternateContent xmlns:mc="http://schemas.openxmlformats.org/markup-compatibility/2006">
    <mc:Choice Requires="x15">
      <x15ac:absPath xmlns:x15ac="http://schemas.microsoft.com/office/spreadsheetml/2010/11/ac" url="V:\Коммерция\Продакт-маркетинг\Описание брендов\Gekon конвекторы\Прайс-листы\"/>
    </mc:Choice>
  </mc:AlternateContent>
  <xr:revisionPtr revIDLastSave="0" documentId="13_ncr:1_{BFCA22B9-7E6A-498A-A776-32A488B7C955}" xr6:coauthVersionLast="47" xr6:coauthVersionMax="47" xr10:uidLastSave="{00000000-0000-0000-0000-000000000000}"/>
  <bookViews>
    <workbookView xWindow="-120" yWindow="-120" windowWidth="29040" windowHeight="15840" tabRatio="701" activeTab="1" xr2:uid="{00000000-000D-0000-FFFF-FFFF00000000}"/>
  </bookViews>
  <sheets>
    <sheet name="Gekon Level Wall_Описание" sheetId="20" r:id="rId1"/>
    <sheet name="Прайс-лист_Настенные" sheetId="21" r:id="rId2"/>
    <sheet name="Gekon LeveL Floor_Описание" sheetId="15" r:id="rId3"/>
    <sheet name="Прайс-лист_Напольные" sheetId="19" r:id="rId4"/>
    <sheet name="Доп. информация" sheetId="18" r:id="rId5"/>
  </sheets>
  <definedNames>
    <definedName name="_xlnm._FilterDatabase" localSheetId="2" hidden="1">'Gekon LeveL Floor_Описание'!#REF!</definedName>
    <definedName name="_xlnm._FilterDatabase" localSheetId="0" hidden="1">'Gekon Level Wall_Описание'!#REF!</definedName>
    <definedName name="_xlnm._FilterDatabase" localSheetId="3" hidden="1">'Прайс-лист_Напольные'!$A$7:$U$385</definedName>
    <definedName name="_xlnm._FilterDatabase" localSheetId="1" hidden="1">'Прайс-лист_Настенные'!$A$7:$I$427</definedName>
  </definedNames>
  <calcPr calcId="191029" refMode="R1C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427" i="21" l="1"/>
  <c r="E427" i="21"/>
  <c r="D427" i="21"/>
  <c r="C427" i="21"/>
  <c r="B427" i="21"/>
  <c r="G426" i="21"/>
  <c r="E426" i="21"/>
  <c r="D426" i="21"/>
  <c r="C426" i="21"/>
  <c r="B426" i="21"/>
  <c r="G425" i="21"/>
  <c r="E425" i="21"/>
  <c r="D425" i="21"/>
  <c r="C425" i="21"/>
  <c r="B425" i="21"/>
  <c r="G424" i="21"/>
  <c r="E424" i="21"/>
  <c r="D424" i="21"/>
  <c r="C424" i="21"/>
  <c r="B424" i="21"/>
  <c r="G423" i="21"/>
  <c r="E423" i="21"/>
  <c r="D423" i="21"/>
  <c r="C423" i="21"/>
  <c r="B423" i="21"/>
  <c r="G422" i="21"/>
  <c r="E422" i="21"/>
  <c r="D422" i="21"/>
  <c r="C422" i="21"/>
  <c r="B422" i="21"/>
  <c r="G421" i="21"/>
  <c r="E421" i="21"/>
  <c r="D421" i="21"/>
  <c r="C421" i="21"/>
  <c r="B421" i="21"/>
  <c r="G420" i="21"/>
  <c r="E420" i="21"/>
  <c r="D420" i="21"/>
  <c r="C420" i="21"/>
  <c r="B420" i="21"/>
  <c r="G419" i="21"/>
  <c r="E419" i="21"/>
  <c r="D419" i="21"/>
  <c r="C419" i="21"/>
  <c r="B419" i="21"/>
  <c r="G418" i="21"/>
  <c r="E418" i="21"/>
  <c r="D418" i="21"/>
  <c r="C418" i="21"/>
  <c r="B418" i="21"/>
  <c r="G417" i="21"/>
  <c r="E417" i="21"/>
  <c r="D417" i="21"/>
  <c r="C417" i="21"/>
  <c r="B417" i="21"/>
  <c r="G416" i="21"/>
  <c r="E416" i="21"/>
  <c r="D416" i="21"/>
  <c r="C416" i="21"/>
  <c r="B416" i="21"/>
  <c r="G415" i="21"/>
  <c r="E415" i="21"/>
  <c r="D415" i="21"/>
  <c r="C415" i="21"/>
  <c r="B415" i="21"/>
  <c r="G414" i="21"/>
  <c r="E414" i="21"/>
  <c r="D414" i="21"/>
  <c r="C414" i="21"/>
  <c r="B414" i="21"/>
  <c r="G413" i="21"/>
  <c r="E413" i="21"/>
  <c r="D413" i="21"/>
  <c r="C413" i="21"/>
  <c r="B413" i="21"/>
  <c r="G412" i="21"/>
  <c r="E412" i="21"/>
  <c r="D412" i="21"/>
  <c r="C412" i="21"/>
  <c r="B412" i="21"/>
  <c r="G411" i="21"/>
  <c r="E411" i="21"/>
  <c r="D411" i="21"/>
  <c r="C411" i="21"/>
  <c r="B411" i="21"/>
  <c r="G410" i="21"/>
  <c r="E410" i="21"/>
  <c r="D410" i="21"/>
  <c r="C410" i="21"/>
  <c r="B410" i="21"/>
  <c r="G409" i="21"/>
  <c r="E409" i="21"/>
  <c r="D409" i="21"/>
  <c r="C409" i="21"/>
  <c r="B409" i="21"/>
  <c r="G408" i="21"/>
  <c r="E408" i="21"/>
  <c r="D408" i="21"/>
  <c r="C408" i="21"/>
  <c r="B408" i="21"/>
  <c r="G407" i="21"/>
  <c r="E407" i="21"/>
  <c r="D407" i="21"/>
  <c r="C407" i="21"/>
  <c r="B407" i="21"/>
  <c r="G406" i="21"/>
  <c r="E406" i="21"/>
  <c r="D406" i="21"/>
  <c r="C406" i="21"/>
  <c r="B406" i="21"/>
  <c r="G405" i="21"/>
  <c r="E405" i="21"/>
  <c r="D405" i="21"/>
  <c r="C405" i="21"/>
  <c r="B405" i="21"/>
  <c r="G404" i="21"/>
  <c r="E404" i="21"/>
  <c r="D404" i="21"/>
  <c r="C404" i="21"/>
  <c r="B404" i="21"/>
  <c r="G403" i="21"/>
  <c r="E403" i="21"/>
  <c r="D403" i="21"/>
  <c r="C403" i="21"/>
  <c r="B403" i="21"/>
  <c r="G402" i="21"/>
  <c r="E402" i="21"/>
  <c r="D402" i="21"/>
  <c r="C402" i="21"/>
  <c r="B402" i="21"/>
  <c r="G401" i="21"/>
  <c r="E401" i="21"/>
  <c r="D401" i="21"/>
  <c r="C401" i="21"/>
  <c r="B401" i="21"/>
  <c r="G400" i="21"/>
  <c r="E400" i="21"/>
  <c r="D400" i="21"/>
  <c r="C400" i="21"/>
  <c r="B400" i="21"/>
  <c r="G399" i="21"/>
  <c r="E399" i="21"/>
  <c r="D399" i="21"/>
  <c r="C399" i="21"/>
  <c r="B399" i="21"/>
  <c r="G398" i="21"/>
  <c r="E398" i="21"/>
  <c r="D398" i="21"/>
  <c r="C398" i="21"/>
  <c r="B398" i="21"/>
  <c r="G397" i="21"/>
  <c r="E397" i="21"/>
  <c r="D397" i="21"/>
  <c r="C397" i="21"/>
  <c r="B397" i="21"/>
  <c r="G396" i="21"/>
  <c r="E396" i="21"/>
  <c r="D396" i="21"/>
  <c r="C396" i="21"/>
  <c r="B396" i="21"/>
  <c r="G395" i="21"/>
  <c r="E395" i="21"/>
  <c r="D395" i="21"/>
  <c r="C395" i="21"/>
  <c r="B395" i="21"/>
  <c r="G394" i="21"/>
  <c r="E394" i="21"/>
  <c r="D394" i="21"/>
  <c r="C394" i="21"/>
  <c r="B394" i="21"/>
  <c r="G393" i="21"/>
  <c r="E393" i="21"/>
  <c r="D393" i="21"/>
  <c r="C393" i="21"/>
  <c r="B393" i="21"/>
  <c r="G392" i="21"/>
  <c r="E392" i="21"/>
  <c r="D392" i="21"/>
  <c r="C392" i="21"/>
  <c r="B392" i="21"/>
  <c r="G391" i="21"/>
  <c r="E391" i="21"/>
  <c r="D391" i="21"/>
  <c r="C391" i="21"/>
  <c r="B391" i="21"/>
  <c r="G390" i="21"/>
  <c r="E390" i="21"/>
  <c r="D390" i="21"/>
  <c r="C390" i="21"/>
  <c r="B390" i="21"/>
  <c r="G389" i="21"/>
  <c r="E389" i="21"/>
  <c r="D389" i="21"/>
  <c r="C389" i="21"/>
  <c r="B389" i="21"/>
  <c r="G388" i="21"/>
  <c r="E388" i="21"/>
  <c r="D388" i="21"/>
  <c r="C388" i="21"/>
  <c r="B388" i="21"/>
  <c r="G387" i="21"/>
  <c r="E387" i="21"/>
  <c r="D387" i="21"/>
  <c r="C387" i="21"/>
  <c r="B387" i="21"/>
  <c r="G386" i="21"/>
  <c r="E386" i="21"/>
  <c r="D386" i="21"/>
  <c r="C386" i="21"/>
  <c r="B386" i="21"/>
  <c r="G385" i="21"/>
  <c r="E385" i="21"/>
  <c r="D385" i="21"/>
  <c r="C385" i="21"/>
  <c r="B385" i="21"/>
  <c r="G384" i="21"/>
  <c r="E384" i="21"/>
  <c r="D384" i="21"/>
  <c r="C384" i="21"/>
  <c r="B384" i="21"/>
  <c r="G383" i="21"/>
  <c r="E383" i="21"/>
  <c r="D383" i="21"/>
  <c r="C383" i="21"/>
  <c r="B383" i="21"/>
  <c r="G382" i="21"/>
  <c r="E382" i="21"/>
  <c r="D382" i="21"/>
  <c r="C382" i="21"/>
  <c r="B382" i="21"/>
  <c r="G381" i="21"/>
  <c r="E381" i="21"/>
  <c r="D381" i="21"/>
  <c r="C381" i="21"/>
  <c r="B381" i="21"/>
  <c r="G380" i="21"/>
  <c r="E380" i="21"/>
  <c r="D380" i="21"/>
  <c r="C380" i="21"/>
  <c r="B380" i="21"/>
  <c r="G379" i="21"/>
  <c r="E379" i="21"/>
  <c r="D379" i="21"/>
  <c r="C379" i="21"/>
  <c r="B379" i="21"/>
  <c r="G378" i="21"/>
  <c r="E378" i="21"/>
  <c r="D378" i="21"/>
  <c r="C378" i="21"/>
  <c r="B378" i="21"/>
  <c r="G377" i="21"/>
  <c r="E377" i="21"/>
  <c r="D377" i="21"/>
  <c r="C377" i="21"/>
  <c r="B377" i="21"/>
  <c r="G376" i="21"/>
  <c r="E376" i="21"/>
  <c r="D376" i="21"/>
  <c r="C376" i="21"/>
  <c r="B376" i="21"/>
  <c r="G375" i="21"/>
  <c r="E375" i="21"/>
  <c r="D375" i="21"/>
  <c r="C375" i="21"/>
  <c r="B375" i="21"/>
  <c r="G374" i="21"/>
  <c r="E374" i="21"/>
  <c r="D374" i="21"/>
  <c r="C374" i="21"/>
  <c r="B374" i="21"/>
  <c r="G373" i="21"/>
  <c r="E373" i="21"/>
  <c r="D373" i="21"/>
  <c r="C373" i="21"/>
  <c r="B373" i="21"/>
  <c r="G372" i="21"/>
  <c r="E372" i="21"/>
  <c r="D372" i="21"/>
  <c r="C372" i="21"/>
  <c r="B372" i="21"/>
  <c r="G371" i="21"/>
  <c r="E371" i="21"/>
  <c r="D371" i="21"/>
  <c r="C371" i="21"/>
  <c r="B371" i="21"/>
  <c r="G370" i="21"/>
  <c r="E370" i="21"/>
  <c r="D370" i="21"/>
  <c r="C370" i="21"/>
  <c r="B370" i="21"/>
  <c r="G369" i="21"/>
  <c r="E369" i="21"/>
  <c r="D369" i="21"/>
  <c r="C369" i="21"/>
  <c r="B369" i="21"/>
  <c r="G368" i="21"/>
  <c r="E368" i="21"/>
  <c r="D368" i="21"/>
  <c r="C368" i="21"/>
  <c r="B368" i="21"/>
  <c r="G367" i="21"/>
  <c r="E367" i="21"/>
  <c r="D367" i="21"/>
  <c r="C367" i="21"/>
  <c r="B367" i="21"/>
  <c r="G366" i="21"/>
  <c r="E366" i="21"/>
  <c r="D366" i="21"/>
  <c r="C366" i="21"/>
  <c r="B366" i="21"/>
  <c r="G365" i="21"/>
  <c r="E365" i="21"/>
  <c r="D365" i="21"/>
  <c r="C365" i="21"/>
  <c r="B365" i="21"/>
  <c r="G364" i="21"/>
  <c r="E364" i="21"/>
  <c r="D364" i="21"/>
  <c r="C364" i="21"/>
  <c r="B364" i="21"/>
  <c r="G363" i="21"/>
  <c r="E363" i="21"/>
  <c r="D363" i="21"/>
  <c r="C363" i="21"/>
  <c r="B363" i="21"/>
  <c r="G362" i="21"/>
  <c r="E362" i="21"/>
  <c r="D362" i="21"/>
  <c r="C362" i="21"/>
  <c r="B362" i="21"/>
  <c r="G361" i="21"/>
  <c r="E361" i="21"/>
  <c r="D361" i="21"/>
  <c r="C361" i="21"/>
  <c r="B361" i="21"/>
  <c r="G360" i="21"/>
  <c r="E360" i="21"/>
  <c r="D360" i="21"/>
  <c r="C360" i="21"/>
  <c r="B360" i="21"/>
  <c r="G359" i="21"/>
  <c r="E359" i="21"/>
  <c r="D359" i="21"/>
  <c r="C359" i="21"/>
  <c r="B359" i="21"/>
  <c r="G358" i="21"/>
  <c r="E358" i="21"/>
  <c r="D358" i="21"/>
  <c r="C358" i="21"/>
  <c r="B358" i="21"/>
  <c r="G357" i="21"/>
  <c r="E357" i="21"/>
  <c r="D357" i="21"/>
  <c r="C357" i="21"/>
  <c r="B357" i="21"/>
  <c r="G356" i="21"/>
  <c r="E356" i="21"/>
  <c r="D356" i="21"/>
  <c r="C356" i="21"/>
  <c r="B356" i="21"/>
  <c r="G355" i="21"/>
  <c r="E355" i="21"/>
  <c r="D355" i="21"/>
  <c r="C355" i="21"/>
  <c r="B355" i="21"/>
  <c r="G354" i="21"/>
  <c r="E354" i="21"/>
  <c r="D354" i="21"/>
  <c r="C354" i="21"/>
  <c r="B354" i="21"/>
  <c r="G353" i="21"/>
  <c r="E353" i="21"/>
  <c r="D353" i="21"/>
  <c r="C353" i="21"/>
  <c r="B353" i="21"/>
  <c r="G352" i="21"/>
  <c r="E352" i="21"/>
  <c r="D352" i="21"/>
  <c r="C352" i="21"/>
  <c r="B352" i="21"/>
  <c r="G351" i="21"/>
  <c r="E351" i="21"/>
  <c r="D351" i="21"/>
  <c r="C351" i="21"/>
  <c r="B351" i="21"/>
  <c r="G350" i="21"/>
  <c r="E350" i="21"/>
  <c r="D350" i="21"/>
  <c r="C350" i="21"/>
  <c r="B350" i="21"/>
  <c r="G349" i="21"/>
  <c r="E349" i="21"/>
  <c r="D349" i="21"/>
  <c r="C349" i="21"/>
  <c r="B349" i="21"/>
  <c r="G348" i="21"/>
  <c r="E348" i="21"/>
  <c r="D348" i="21"/>
  <c r="C348" i="21"/>
  <c r="B348" i="21"/>
  <c r="G347" i="21"/>
  <c r="E347" i="21"/>
  <c r="D347" i="21"/>
  <c r="C347" i="21"/>
  <c r="B347" i="21"/>
  <c r="G346" i="21"/>
  <c r="E346" i="21"/>
  <c r="D346" i="21"/>
  <c r="C346" i="21"/>
  <c r="B346" i="21"/>
  <c r="G345" i="21"/>
  <c r="E345" i="21"/>
  <c r="D345" i="21"/>
  <c r="C345" i="21"/>
  <c r="B345" i="21"/>
  <c r="G344" i="21"/>
  <c r="E344" i="21"/>
  <c r="D344" i="21"/>
  <c r="C344" i="21"/>
  <c r="B344" i="21"/>
  <c r="G343" i="21"/>
  <c r="E343" i="21"/>
  <c r="D343" i="21"/>
  <c r="C343" i="21"/>
  <c r="B343" i="21"/>
  <c r="G342" i="21"/>
  <c r="E342" i="21"/>
  <c r="D342" i="21"/>
  <c r="C342" i="21"/>
  <c r="B342" i="21"/>
  <c r="G341" i="21"/>
  <c r="E341" i="21"/>
  <c r="D341" i="21"/>
  <c r="C341" i="21"/>
  <c r="B341" i="21"/>
  <c r="G340" i="21"/>
  <c r="E340" i="21"/>
  <c r="D340" i="21"/>
  <c r="C340" i="21"/>
  <c r="B340" i="21"/>
  <c r="G339" i="21"/>
  <c r="E339" i="21"/>
  <c r="D339" i="21"/>
  <c r="C339" i="21"/>
  <c r="B339" i="21"/>
  <c r="G338" i="21"/>
  <c r="E338" i="21"/>
  <c r="D338" i="21"/>
  <c r="C338" i="21"/>
  <c r="B338" i="21"/>
  <c r="G337" i="21"/>
  <c r="E337" i="21"/>
  <c r="D337" i="21"/>
  <c r="C337" i="21"/>
  <c r="B337" i="21"/>
  <c r="G336" i="21"/>
  <c r="E336" i="21"/>
  <c r="D336" i="21"/>
  <c r="C336" i="21"/>
  <c r="B336" i="21"/>
  <c r="G335" i="21"/>
  <c r="E335" i="21"/>
  <c r="D335" i="21"/>
  <c r="C335" i="21"/>
  <c r="B335" i="21"/>
  <c r="G334" i="21"/>
  <c r="E334" i="21"/>
  <c r="D334" i="21"/>
  <c r="C334" i="21"/>
  <c r="B334" i="21"/>
  <c r="G333" i="21"/>
  <c r="E333" i="21"/>
  <c r="D333" i="21"/>
  <c r="C333" i="21"/>
  <c r="B333" i="21"/>
  <c r="G332" i="21"/>
  <c r="E332" i="21"/>
  <c r="D332" i="21"/>
  <c r="C332" i="21"/>
  <c r="B332" i="21"/>
  <c r="G331" i="21"/>
  <c r="E331" i="21"/>
  <c r="D331" i="21"/>
  <c r="C331" i="21"/>
  <c r="B331" i="21"/>
  <c r="G330" i="21"/>
  <c r="E330" i="21"/>
  <c r="D330" i="21"/>
  <c r="C330" i="21"/>
  <c r="B330" i="21"/>
  <c r="G329" i="21"/>
  <c r="E329" i="21"/>
  <c r="D329" i="21"/>
  <c r="C329" i="21"/>
  <c r="B329" i="21"/>
  <c r="G328" i="21"/>
  <c r="E328" i="21"/>
  <c r="D328" i="21"/>
  <c r="C328" i="21"/>
  <c r="B328" i="21"/>
  <c r="G327" i="21"/>
  <c r="E327" i="21"/>
  <c r="D327" i="21"/>
  <c r="C327" i="21"/>
  <c r="B327" i="21"/>
  <c r="G326" i="21"/>
  <c r="E326" i="21"/>
  <c r="D326" i="21"/>
  <c r="C326" i="21"/>
  <c r="B326" i="21"/>
  <c r="G325" i="21"/>
  <c r="E325" i="21"/>
  <c r="D325" i="21"/>
  <c r="C325" i="21"/>
  <c r="B325" i="21"/>
  <c r="G324" i="21"/>
  <c r="E324" i="21"/>
  <c r="D324" i="21"/>
  <c r="C324" i="21"/>
  <c r="B324" i="21"/>
  <c r="G323" i="21"/>
  <c r="E323" i="21"/>
  <c r="D323" i="21"/>
  <c r="C323" i="21"/>
  <c r="B323" i="21"/>
  <c r="G322" i="21"/>
  <c r="E322" i="21"/>
  <c r="D322" i="21"/>
  <c r="C322" i="21"/>
  <c r="B322" i="21"/>
  <c r="G321" i="21"/>
  <c r="E321" i="21"/>
  <c r="D321" i="21"/>
  <c r="C321" i="21"/>
  <c r="B321" i="21"/>
  <c r="G320" i="21"/>
  <c r="E320" i="21"/>
  <c r="D320" i="21"/>
  <c r="C320" i="21"/>
  <c r="B320" i="21"/>
  <c r="G319" i="21"/>
  <c r="E319" i="21"/>
  <c r="D319" i="21"/>
  <c r="C319" i="21"/>
  <c r="B319" i="21"/>
  <c r="G318" i="21"/>
  <c r="E318" i="21"/>
  <c r="D318" i="21"/>
  <c r="C318" i="21"/>
  <c r="B318" i="21"/>
  <c r="G317" i="21"/>
  <c r="E317" i="21"/>
  <c r="D317" i="21"/>
  <c r="C317" i="21"/>
  <c r="B317" i="21"/>
  <c r="G316" i="21"/>
  <c r="E316" i="21"/>
  <c r="D316" i="21"/>
  <c r="C316" i="21"/>
  <c r="B316" i="21"/>
  <c r="G315" i="21"/>
  <c r="E315" i="21"/>
  <c r="D315" i="21"/>
  <c r="C315" i="21"/>
  <c r="B315" i="21"/>
  <c r="G314" i="21"/>
  <c r="E314" i="21"/>
  <c r="D314" i="21"/>
  <c r="C314" i="21"/>
  <c r="B314" i="21"/>
  <c r="G313" i="21"/>
  <c r="E313" i="21"/>
  <c r="D313" i="21"/>
  <c r="C313" i="21"/>
  <c r="B313" i="21"/>
  <c r="G312" i="21"/>
  <c r="E312" i="21"/>
  <c r="D312" i="21"/>
  <c r="C312" i="21"/>
  <c r="B312" i="21"/>
  <c r="G311" i="21"/>
  <c r="E311" i="21"/>
  <c r="D311" i="21"/>
  <c r="C311" i="21"/>
  <c r="B311" i="21"/>
  <c r="G310" i="21"/>
  <c r="E310" i="21"/>
  <c r="D310" i="21"/>
  <c r="C310" i="21"/>
  <c r="B310" i="21"/>
  <c r="G309" i="21"/>
  <c r="E309" i="21"/>
  <c r="D309" i="21"/>
  <c r="C309" i="21"/>
  <c r="B309" i="21"/>
  <c r="G308" i="21"/>
  <c r="E308" i="21"/>
  <c r="D308" i="21"/>
  <c r="C308" i="21"/>
  <c r="B308" i="21"/>
  <c r="G307" i="21"/>
  <c r="E307" i="21"/>
  <c r="D307" i="21"/>
  <c r="C307" i="21"/>
  <c r="B307" i="21"/>
  <c r="G306" i="21"/>
  <c r="E306" i="21"/>
  <c r="D306" i="21"/>
  <c r="C306" i="21"/>
  <c r="B306" i="21"/>
  <c r="G305" i="21"/>
  <c r="E305" i="21"/>
  <c r="D305" i="21"/>
  <c r="C305" i="21"/>
  <c r="B305" i="21"/>
  <c r="G304" i="21"/>
  <c r="E304" i="21"/>
  <c r="D304" i="21"/>
  <c r="C304" i="21"/>
  <c r="B304" i="21"/>
  <c r="G303" i="21"/>
  <c r="E303" i="21"/>
  <c r="D303" i="21"/>
  <c r="C303" i="21"/>
  <c r="B303" i="21"/>
  <c r="G302" i="21"/>
  <c r="E302" i="21"/>
  <c r="D302" i="21"/>
  <c r="C302" i="21"/>
  <c r="B302" i="21"/>
  <c r="G301" i="21"/>
  <c r="E301" i="21"/>
  <c r="D301" i="21"/>
  <c r="C301" i="21"/>
  <c r="B301" i="21"/>
  <c r="G300" i="21"/>
  <c r="E300" i="21"/>
  <c r="D300" i="21"/>
  <c r="C300" i="21"/>
  <c r="B300" i="21"/>
  <c r="G299" i="21"/>
  <c r="E299" i="21"/>
  <c r="D299" i="21"/>
  <c r="C299" i="21"/>
  <c r="B299" i="21"/>
  <c r="G298" i="21"/>
  <c r="E298" i="21"/>
  <c r="D298" i="21"/>
  <c r="C298" i="21"/>
  <c r="B298" i="21"/>
  <c r="G297" i="21"/>
  <c r="E297" i="21"/>
  <c r="D297" i="21"/>
  <c r="C297" i="21"/>
  <c r="B297" i="21"/>
  <c r="G296" i="21"/>
  <c r="E296" i="21"/>
  <c r="D296" i="21"/>
  <c r="C296" i="21"/>
  <c r="B296" i="21"/>
  <c r="G295" i="21"/>
  <c r="E295" i="21"/>
  <c r="D295" i="21"/>
  <c r="C295" i="21"/>
  <c r="B295" i="21"/>
  <c r="G294" i="21"/>
  <c r="E294" i="21"/>
  <c r="D294" i="21"/>
  <c r="C294" i="21"/>
  <c r="B294" i="21"/>
  <c r="G293" i="21"/>
  <c r="E293" i="21"/>
  <c r="D293" i="21"/>
  <c r="C293" i="21"/>
  <c r="B293" i="21"/>
  <c r="G292" i="21"/>
  <c r="E292" i="21"/>
  <c r="D292" i="21"/>
  <c r="C292" i="21"/>
  <c r="B292" i="21"/>
  <c r="G291" i="21"/>
  <c r="E291" i="21"/>
  <c r="D291" i="21"/>
  <c r="C291" i="21"/>
  <c r="B291" i="21"/>
  <c r="G290" i="21"/>
  <c r="E290" i="21"/>
  <c r="D290" i="21"/>
  <c r="C290" i="21"/>
  <c r="B290" i="21"/>
  <c r="G289" i="21"/>
  <c r="E289" i="21"/>
  <c r="D289" i="21"/>
  <c r="C289" i="21"/>
  <c r="B289" i="21"/>
  <c r="G288" i="21"/>
  <c r="E288" i="21"/>
  <c r="D288" i="21"/>
  <c r="C288" i="21"/>
  <c r="B288" i="21"/>
  <c r="G287" i="21"/>
  <c r="E287" i="21"/>
  <c r="D287" i="21"/>
  <c r="C287" i="21"/>
  <c r="B287" i="21"/>
  <c r="G286" i="21"/>
  <c r="E286" i="21"/>
  <c r="D286" i="21"/>
  <c r="C286" i="21"/>
  <c r="B286" i="21"/>
  <c r="G285" i="21"/>
  <c r="E285" i="21"/>
  <c r="D285" i="21"/>
  <c r="C285" i="21"/>
  <c r="B285" i="21"/>
  <c r="G284" i="21"/>
  <c r="E284" i="21"/>
  <c r="D284" i="21"/>
  <c r="C284" i="21"/>
  <c r="B284" i="21"/>
  <c r="G283" i="21"/>
  <c r="E283" i="21"/>
  <c r="D283" i="21"/>
  <c r="C283" i="21"/>
  <c r="B283" i="21"/>
  <c r="G282" i="21"/>
  <c r="E282" i="21"/>
  <c r="D282" i="21"/>
  <c r="C282" i="21"/>
  <c r="B282" i="21"/>
  <c r="G281" i="21"/>
  <c r="E281" i="21"/>
  <c r="D281" i="21"/>
  <c r="C281" i="21"/>
  <c r="B281" i="21"/>
  <c r="G280" i="21"/>
  <c r="E280" i="21"/>
  <c r="D280" i="21"/>
  <c r="C280" i="21"/>
  <c r="B280" i="21"/>
  <c r="G279" i="21"/>
  <c r="E279" i="21"/>
  <c r="D279" i="21"/>
  <c r="C279" i="21"/>
  <c r="B279" i="21"/>
  <c r="G278" i="21"/>
  <c r="E278" i="21"/>
  <c r="D278" i="21"/>
  <c r="C278" i="21"/>
  <c r="B278" i="21"/>
  <c r="G277" i="21"/>
  <c r="E277" i="21"/>
  <c r="D277" i="21"/>
  <c r="C277" i="21"/>
  <c r="B277" i="21"/>
  <c r="G276" i="21"/>
  <c r="E276" i="21"/>
  <c r="D276" i="21"/>
  <c r="C276" i="21"/>
  <c r="B276" i="21"/>
  <c r="G275" i="21"/>
  <c r="E275" i="21"/>
  <c r="D275" i="21"/>
  <c r="C275" i="21"/>
  <c r="B275" i="21"/>
  <c r="G274" i="21"/>
  <c r="E274" i="21"/>
  <c r="D274" i="21"/>
  <c r="C274" i="21"/>
  <c r="B274" i="21"/>
  <c r="G273" i="21"/>
  <c r="E273" i="21"/>
  <c r="D273" i="21"/>
  <c r="C273" i="21"/>
  <c r="B273" i="21"/>
  <c r="G272" i="21"/>
  <c r="E272" i="21"/>
  <c r="D272" i="21"/>
  <c r="C272" i="21"/>
  <c r="B272" i="21"/>
  <c r="G271" i="21"/>
  <c r="E271" i="21"/>
  <c r="D271" i="21"/>
  <c r="C271" i="21"/>
  <c r="B271" i="21"/>
  <c r="G270" i="21"/>
  <c r="E270" i="21"/>
  <c r="D270" i="21"/>
  <c r="C270" i="21"/>
  <c r="B270" i="21"/>
  <c r="G269" i="21"/>
  <c r="E269" i="21"/>
  <c r="D269" i="21"/>
  <c r="C269" i="21"/>
  <c r="B269" i="21"/>
  <c r="G268" i="21"/>
  <c r="E268" i="21"/>
  <c r="D268" i="21"/>
  <c r="C268" i="21"/>
  <c r="B268" i="21"/>
  <c r="G267" i="21"/>
  <c r="E267" i="21"/>
  <c r="D267" i="21"/>
  <c r="C267" i="21"/>
  <c r="B267" i="21"/>
  <c r="G266" i="21"/>
  <c r="E266" i="21"/>
  <c r="D266" i="21"/>
  <c r="C266" i="21"/>
  <c r="B266" i="21"/>
  <c r="G265" i="21"/>
  <c r="E265" i="21"/>
  <c r="D265" i="21"/>
  <c r="C265" i="21"/>
  <c r="B265" i="21"/>
  <c r="G264" i="21"/>
  <c r="E264" i="21"/>
  <c r="D264" i="21"/>
  <c r="C264" i="21"/>
  <c r="B264" i="21"/>
  <c r="G263" i="21"/>
  <c r="E263" i="21"/>
  <c r="D263" i="21"/>
  <c r="C263" i="21"/>
  <c r="B263" i="21"/>
  <c r="G262" i="21"/>
  <c r="E262" i="21"/>
  <c r="D262" i="21"/>
  <c r="C262" i="21"/>
  <c r="B262" i="21"/>
  <c r="G261" i="21"/>
  <c r="E261" i="21"/>
  <c r="D261" i="21"/>
  <c r="C261" i="21"/>
  <c r="B261" i="21"/>
  <c r="G260" i="21"/>
  <c r="E260" i="21"/>
  <c r="D260" i="21"/>
  <c r="C260" i="21"/>
  <c r="B260" i="21"/>
  <c r="G259" i="21"/>
  <c r="E259" i="21"/>
  <c r="D259" i="21"/>
  <c r="C259" i="21"/>
  <c r="B259" i="21"/>
  <c r="G258" i="21"/>
  <c r="E258" i="21"/>
  <c r="D258" i="21"/>
  <c r="C258" i="21"/>
  <c r="B258" i="21"/>
  <c r="G257" i="21"/>
  <c r="E257" i="21"/>
  <c r="D257" i="21"/>
  <c r="C257" i="21"/>
  <c r="B257" i="21"/>
  <c r="G256" i="21"/>
  <c r="E256" i="21"/>
  <c r="D256" i="21"/>
  <c r="C256" i="21"/>
  <c r="B256" i="21"/>
  <c r="G255" i="21"/>
  <c r="E255" i="21"/>
  <c r="D255" i="21"/>
  <c r="C255" i="21"/>
  <c r="B255" i="21"/>
  <c r="G254" i="21"/>
  <c r="E254" i="21"/>
  <c r="D254" i="21"/>
  <c r="C254" i="21"/>
  <c r="B254" i="21"/>
  <c r="G253" i="21"/>
  <c r="E253" i="21"/>
  <c r="D253" i="21"/>
  <c r="C253" i="21"/>
  <c r="B253" i="21"/>
  <c r="G252" i="21"/>
  <c r="E252" i="21"/>
  <c r="D252" i="21"/>
  <c r="C252" i="21"/>
  <c r="B252" i="21"/>
  <c r="G251" i="21"/>
  <c r="E251" i="21"/>
  <c r="D251" i="21"/>
  <c r="C251" i="21"/>
  <c r="B251" i="21"/>
  <c r="G250" i="21"/>
  <c r="E250" i="21"/>
  <c r="D250" i="21"/>
  <c r="C250" i="21"/>
  <c r="B250" i="21"/>
  <c r="G249" i="21"/>
  <c r="E249" i="21"/>
  <c r="D249" i="21"/>
  <c r="C249" i="21"/>
  <c r="B249" i="21"/>
  <c r="G248" i="21"/>
  <c r="E248" i="21"/>
  <c r="D248" i="21"/>
  <c r="C248" i="21"/>
  <c r="B248" i="21"/>
  <c r="G247" i="21"/>
  <c r="E247" i="21"/>
  <c r="D247" i="21"/>
  <c r="C247" i="21"/>
  <c r="B247" i="21"/>
  <c r="G246" i="21"/>
  <c r="E246" i="21"/>
  <c r="D246" i="21"/>
  <c r="C246" i="21"/>
  <c r="B246" i="21"/>
  <c r="G245" i="21"/>
  <c r="E245" i="21"/>
  <c r="D245" i="21"/>
  <c r="C245" i="21"/>
  <c r="B245" i="21"/>
  <c r="G244" i="21"/>
  <c r="E244" i="21"/>
  <c r="D244" i="21"/>
  <c r="C244" i="21"/>
  <c r="B244" i="21"/>
  <c r="G243" i="21"/>
  <c r="E243" i="21"/>
  <c r="D243" i="21"/>
  <c r="C243" i="21"/>
  <c r="B243" i="21"/>
  <c r="G242" i="21"/>
  <c r="E242" i="21"/>
  <c r="D242" i="21"/>
  <c r="C242" i="21"/>
  <c r="B242" i="21"/>
  <c r="G241" i="21"/>
  <c r="E241" i="21"/>
  <c r="D241" i="21"/>
  <c r="C241" i="21"/>
  <c r="B241" i="21"/>
  <c r="G240" i="21"/>
  <c r="E240" i="21"/>
  <c r="D240" i="21"/>
  <c r="C240" i="21"/>
  <c r="B240" i="21"/>
  <c r="G239" i="21"/>
  <c r="E239" i="21"/>
  <c r="D239" i="21"/>
  <c r="C239" i="21"/>
  <c r="B239" i="21"/>
  <c r="G238" i="21"/>
  <c r="E238" i="21"/>
  <c r="D238" i="21"/>
  <c r="C238" i="21"/>
  <c r="B238" i="21"/>
  <c r="G237" i="21"/>
  <c r="E237" i="21"/>
  <c r="D237" i="21"/>
  <c r="C237" i="21"/>
  <c r="B237" i="21"/>
  <c r="G236" i="21"/>
  <c r="E236" i="21"/>
  <c r="D236" i="21"/>
  <c r="C236" i="21"/>
  <c r="B236" i="21"/>
  <c r="G235" i="21"/>
  <c r="E235" i="21"/>
  <c r="D235" i="21"/>
  <c r="C235" i="21"/>
  <c r="B235" i="21"/>
  <c r="G234" i="21"/>
  <c r="E234" i="21"/>
  <c r="D234" i="21"/>
  <c r="C234" i="21"/>
  <c r="B234" i="21"/>
  <c r="G233" i="21"/>
  <c r="E233" i="21"/>
  <c r="D233" i="21"/>
  <c r="C233" i="21"/>
  <c r="B233" i="21"/>
  <c r="G232" i="21"/>
  <c r="E232" i="21"/>
  <c r="D232" i="21"/>
  <c r="C232" i="21"/>
  <c r="B232" i="21"/>
  <c r="G231" i="21"/>
  <c r="E231" i="21"/>
  <c r="D231" i="21"/>
  <c r="C231" i="21"/>
  <c r="B231" i="21"/>
  <c r="G230" i="21"/>
  <c r="E230" i="21"/>
  <c r="D230" i="21"/>
  <c r="C230" i="21"/>
  <c r="B230" i="21"/>
  <c r="G229" i="21"/>
  <c r="E229" i="21"/>
  <c r="D229" i="21"/>
  <c r="C229" i="21"/>
  <c r="B229" i="21"/>
  <c r="G228" i="21"/>
  <c r="E228" i="21"/>
  <c r="D228" i="21"/>
  <c r="C228" i="21"/>
  <c r="B228" i="21"/>
  <c r="G227" i="21"/>
  <c r="E227" i="21"/>
  <c r="D227" i="21"/>
  <c r="C227" i="21"/>
  <c r="B227" i="21"/>
  <c r="G226" i="21"/>
  <c r="E226" i="21"/>
  <c r="D226" i="21"/>
  <c r="C226" i="21"/>
  <c r="B226" i="21"/>
  <c r="G225" i="21"/>
  <c r="E225" i="21"/>
  <c r="D225" i="21"/>
  <c r="C225" i="21"/>
  <c r="B225" i="21"/>
  <c r="G224" i="21"/>
  <c r="E224" i="21"/>
  <c r="D224" i="21"/>
  <c r="C224" i="21"/>
  <c r="B224" i="21"/>
  <c r="G223" i="21"/>
  <c r="E223" i="21"/>
  <c r="D223" i="21"/>
  <c r="C223" i="21"/>
  <c r="B223" i="21"/>
  <c r="G222" i="21"/>
  <c r="E222" i="21"/>
  <c r="D222" i="21"/>
  <c r="C222" i="21"/>
  <c r="B222" i="21"/>
  <c r="G221" i="21"/>
  <c r="E221" i="21"/>
  <c r="D221" i="21"/>
  <c r="C221" i="21"/>
  <c r="B221" i="21"/>
  <c r="G220" i="21"/>
  <c r="E220" i="21"/>
  <c r="D220" i="21"/>
  <c r="C220" i="21"/>
  <c r="B220" i="21"/>
  <c r="G219" i="21"/>
  <c r="E219" i="21"/>
  <c r="D219" i="21"/>
  <c r="C219" i="21"/>
  <c r="B219" i="21"/>
  <c r="G218" i="21"/>
  <c r="E218" i="21"/>
  <c r="D218" i="21"/>
  <c r="C218" i="21"/>
  <c r="B218" i="21"/>
  <c r="G217" i="21"/>
  <c r="E217" i="21"/>
  <c r="D217" i="21"/>
  <c r="C217" i="21"/>
  <c r="B217" i="21"/>
  <c r="G216" i="21"/>
  <c r="E216" i="21"/>
  <c r="D216" i="21"/>
  <c r="C216" i="21"/>
  <c r="B216" i="21"/>
  <c r="G215" i="21"/>
  <c r="E215" i="21"/>
  <c r="D215" i="21"/>
  <c r="C215" i="21"/>
  <c r="B215" i="21"/>
  <c r="G214" i="21"/>
  <c r="E214" i="21"/>
  <c r="D214" i="21"/>
  <c r="C214" i="21"/>
  <c r="B214" i="21"/>
  <c r="G213" i="21"/>
  <c r="E213" i="21"/>
  <c r="D213" i="21"/>
  <c r="C213" i="21"/>
  <c r="B213" i="21"/>
  <c r="G212" i="21"/>
  <c r="E212" i="21"/>
  <c r="D212" i="21"/>
  <c r="C212" i="21"/>
  <c r="B212" i="21"/>
  <c r="G211" i="21"/>
  <c r="E211" i="21"/>
  <c r="D211" i="21"/>
  <c r="C211" i="21"/>
  <c r="B211" i="21"/>
  <c r="G210" i="21"/>
  <c r="E210" i="21"/>
  <c r="D210" i="21"/>
  <c r="C210" i="21"/>
  <c r="B210" i="21"/>
  <c r="G209" i="21"/>
  <c r="E209" i="21"/>
  <c r="D209" i="21"/>
  <c r="C209" i="21"/>
  <c r="B209" i="21"/>
  <c r="G208" i="21"/>
  <c r="E208" i="21"/>
  <c r="D208" i="21"/>
  <c r="C208" i="21"/>
  <c r="B208" i="21"/>
  <c r="G207" i="21"/>
  <c r="E207" i="21"/>
  <c r="D207" i="21"/>
  <c r="C207" i="21"/>
  <c r="B207" i="21"/>
  <c r="G206" i="21"/>
  <c r="E206" i="21"/>
  <c r="D206" i="21"/>
  <c r="C206" i="21"/>
  <c r="B206" i="21"/>
  <c r="G205" i="21"/>
  <c r="E205" i="21"/>
  <c r="D205" i="21"/>
  <c r="C205" i="21"/>
  <c r="B205" i="21"/>
  <c r="G204" i="21"/>
  <c r="E204" i="21"/>
  <c r="D204" i="21"/>
  <c r="C204" i="21"/>
  <c r="B204" i="21"/>
  <c r="G203" i="21"/>
  <c r="E203" i="21"/>
  <c r="D203" i="21"/>
  <c r="C203" i="21"/>
  <c r="B203" i="21"/>
  <c r="G202" i="21"/>
  <c r="E202" i="21"/>
  <c r="D202" i="21"/>
  <c r="C202" i="21"/>
  <c r="B202" i="21"/>
  <c r="G201" i="21"/>
  <c r="E201" i="21"/>
  <c r="D201" i="21"/>
  <c r="C201" i="21"/>
  <c r="B201" i="21"/>
  <c r="G200" i="21"/>
  <c r="E200" i="21"/>
  <c r="D200" i="21"/>
  <c r="C200" i="21"/>
  <c r="B200" i="21"/>
  <c r="G199" i="21"/>
  <c r="E199" i="21"/>
  <c r="D199" i="21"/>
  <c r="C199" i="21"/>
  <c r="B199" i="21"/>
  <c r="G198" i="21"/>
  <c r="E198" i="21"/>
  <c r="D198" i="21"/>
  <c r="C198" i="21"/>
  <c r="B198" i="21"/>
  <c r="G197" i="21"/>
  <c r="E197" i="21"/>
  <c r="D197" i="21"/>
  <c r="C197" i="21"/>
  <c r="B197" i="21"/>
  <c r="G196" i="21"/>
  <c r="E196" i="21"/>
  <c r="D196" i="21"/>
  <c r="C196" i="21"/>
  <c r="B196" i="21"/>
  <c r="G195" i="21"/>
  <c r="E195" i="21"/>
  <c r="D195" i="21"/>
  <c r="C195" i="21"/>
  <c r="B195" i="21"/>
  <c r="G194" i="21"/>
  <c r="E194" i="21"/>
  <c r="D194" i="21"/>
  <c r="C194" i="21"/>
  <c r="B194" i="21"/>
  <c r="G193" i="21"/>
  <c r="E193" i="21"/>
  <c r="D193" i="21"/>
  <c r="C193" i="21"/>
  <c r="B193" i="21"/>
  <c r="G192" i="21"/>
  <c r="E192" i="21"/>
  <c r="D192" i="21"/>
  <c r="C192" i="21"/>
  <c r="B192" i="21"/>
  <c r="G191" i="21"/>
  <c r="E191" i="21"/>
  <c r="D191" i="21"/>
  <c r="C191" i="21"/>
  <c r="B191" i="21"/>
  <c r="G190" i="21"/>
  <c r="E190" i="21"/>
  <c r="D190" i="21"/>
  <c r="C190" i="21"/>
  <c r="B190" i="21"/>
  <c r="G189" i="21"/>
  <c r="E189" i="21"/>
  <c r="D189" i="21"/>
  <c r="C189" i="21"/>
  <c r="B189" i="21"/>
  <c r="G188" i="21"/>
  <c r="E188" i="21"/>
  <c r="D188" i="21"/>
  <c r="C188" i="21"/>
  <c r="B188" i="21"/>
  <c r="G187" i="21"/>
  <c r="E187" i="21"/>
  <c r="D187" i="21"/>
  <c r="C187" i="21"/>
  <c r="B187" i="21"/>
  <c r="G186" i="21"/>
  <c r="E186" i="21"/>
  <c r="D186" i="21"/>
  <c r="C186" i="21"/>
  <c r="B186" i="21"/>
  <c r="G185" i="21"/>
  <c r="E185" i="21"/>
  <c r="D185" i="21"/>
  <c r="C185" i="21"/>
  <c r="B185" i="21"/>
  <c r="G184" i="21"/>
  <c r="E184" i="21"/>
  <c r="D184" i="21"/>
  <c r="C184" i="21"/>
  <c r="B184" i="21"/>
  <c r="G183" i="21"/>
  <c r="E183" i="21"/>
  <c r="D183" i="21"/>
  <c r="C183" i="21"/>
  <c r="B183" i="21"/>
  <c r="G182" i="21"/>
  <c r="E182" i="21"/>
  <c r="D182" i="21"/>
  <c r="C182" i="21"/>
  <c r="B182" i="21"/>
  <c r="G181" i="21"/>
  <c r="E181" i="21"/>
  <c r="D181" i="21"/>
  <c r="C181" i="21"/>
  <c r="B181" i="21"/>
  <c r="G180" i="21"/>
  <c r="E180" i="21"/>
  <c r="D180" i="21"/>
  <c r="C180" i="21"/>
  <c r="B180" i="21"/>
  <c r="G179" i="21"/>
  <c r="E179" i="21"/>
  <c r="D179" i="21"/>
  <c r="C179" i="21"/>
  <c r="B179" i="21"/>
  <c r="G178" i="21"/>
  <c r="E178" i="21"/>
  <c r="D178" i="21"/>
  <c r="C178" i="21"/>
  <c r="B178" i="21"/>
  <c r="G177" i="21"/>
  <c r="E177" i="21"/>
  <c r="D177" i="21"/>
  <c r="C177" i="21"/>
  <c r="B177" i="21"/>
  <c r="G176" i="21"/>
  <c r="E176" i="21"/>
  <c r="D176" i="21"/>
  <c r="C176" i="21"/>
  <c r="B176" i="21"/>
  <c r="G175" i="21"/>
  <c r="E175" i="21"/>
  <c r="D175" i="21"/>
  <c r="C175" i="21"/>
  <c r="B175" i="21"/>
  <c r="G174" i="21"/>
  <c r="E174" i="21"/>
  <c r="D174" i="21"/>
  <c r="C174" i="21"/>
  <c r="B174" i="21"/>
  <c r="G173" i="21"/>
  <c r="E173" i="21"/>
  <c r="D173" i="21"/>
  <c r="C173" i="21"/>
  <c r="B173" i="21"/>
  <c r="G172" i="21"/>
  <c r="E172" i="21"/>
  <c r="D172" i="21"/>
  <c r="C172" i="21"/>
  <c r="B172" i="21"/>
  <c r="G171" i="21"/>
  <c r="E171" i="21"/>
  <c r="D171" i="21"/>
  <c r="C171" i="21"/>
  <c r="B171" i="21"/>
  <c r="G170" i="21"/>
  <c r="E170" i="21"/>
  <c r="D170" i="21"/>
  <c r="C170" i="21"/>
  <c r="B170" i="21"/>
  <c r="G169" i="21"/>
  <c r="E169" i="21"/>
  <c r="D169" i="21"/>
  <c r="C169" i="21"/>
  <c r="B169" i="21"/>
  <c r="G168" i="21"/>
  <c r="E168" i="21"/>
  <c r="D168" i="21"/>
  <c r="C168" i="21"/>
  <c r="B168" i="21"/>
  <c r="G167" i="21"/>
  <c r="E167" i="21"/>
  <c r="D167" i="21"/>
  <c r="C167" i="21"/>
  <c r="B167" i="21"/>
  <c r="G166" i="21"/>
  <c r="E166" i="21"/>
  <c r="D166" i="21"/>
  <c r="C166" i="21"/>
  <c r="B166" i="21"/>
  <c r="G165" i="21"/>
  <c r="E165" i="21"/>
  <c r="D165" i="21"/>
  <c r="C165" i="21"/>
  <c r="B165" i="21"/>
  <c r="G164" i="21"/>
  <c r="E164" i="21"/>
  <c r="D164" i="21"/>
  <c r="C164" i="21"/>
  <c r="B164" i="21"/>
  <c r="G163" i="21"/>
  <c r="E163" i="21"/>
  <c r="D163" i="21"/>
  <c r="C163" i="21"/>
  <c r="B163" i="21"/>
  <c r="G162" i="21"/>
  <c r="E162" i="21"/>
  <c r="D162" i="21"/>
  <c r="C162" i="21"/>
  <c r="B162" i="21"/>
  <c r="G161" i="21"/>
  <c r="E161" i="21"/>
  <c r="D161" i="21"/>
  <c r="C161" i="21"/>
  <c r="B161" i="21"/>
  <c r="G160" i="21"/>
  <c r="E160" i="21"/>
  <c r="D160" i="21"/>
  <c r="C160" i="21"/>
  <c r="B160" i="21"/>
  <c r="G159" i="21"/>
  <c r="E159" i="21"/>
  <c r="D159" i="21"/>
  <c r="C159" i="21"/>
  <c r="B159" i="21"/>
  <c r="G158" i="21"/>
  <c r="E158" i="21"/>
  <c r="D158" i="21"/>
  <c r="C158" i="21"/>
  <c r="B158" i="21"/>
  <c r="G157" i="21"/>
  <c r="E157" i="21"/>
  <c r="D157" i="21"/>
  <c r="C157" i="21"/>
  <c r="B157" i="21"/>
  <c r="G156" i="21"/>
  <c r="E156" i="21"/>
  <c r="D156" i="21"/>
  <c r="C156" i="21"/>
  <c r="B156" i="21"/>
  <c r="G155" i="21"/>
  <c r="E155" i="21"/>
  <c r="D155" i="21"/>
  <c r="C155" i="21"/>
  <c r="B155" i="21"/>
  <c r="G154" i="21"/>
  <c r="E154" i="21"/>
  <c r="D154" i="21"/>
  <c r="C154" i="21"/>
  <c r="B154" i="21"/>
  <c r="G153" i="21"/>
  <c r="E153" i="21"/>
  <c r="D153" i="21"/>
  <c r="C153" i="21"/>
  <c r="B153" i="21"/>
  <c r="G152" i="21"/>
  <c r="E152" i="21"/>
  <c r="D152" i="21"/>
  <c r="C152" i="21"/>
  <c r="B152" i="21"/>
  <c r="G151" i="21"/>
  <c r="E151" i="21"/>
  <c r="D151" i="21"/>
  <c r="C151" i="21"/>
  <c r="B151" i="21"/>
  <c r="G150" i="21"/>
  <c r="E150" i="21"/>
  <c r="D150" i="21"/>
  <c r="C150" i="21"/>
  <c r="B150" i="21"/>
  <c r="G149" i="21"/>
  <c r="E149" i="21"/>
  <c r="D149" i="21"/>
  <c r="C149" i="21"/>
  <c r="B149" i="21"/>
  <c r="G148" i="21"/>
  <c r="E148" i="21"/>
  <c r="D148" i="21"/>
  <c r="C148" i="21"/>
  <c r="B148" i="21"/>
  <c r="G147" i="21"/>
  <c r="E147" i="21"/>
  <c r="D147" i="21"/>
  <c r="C147" i="21"/>
  <c r="B147" i="21"/>
  <c r="G146" i="21"/>
  <c r="E146" i="21"/>
  <c r="D146" i="21"/>
  <c r="C146" i="21"/>
  <c r="B146" i="21"/>
  <c r="G145" i="21"/>
  <c r="E145" i="21"/>
  <c r="D145" i="21"/>
  <c r="C145" i="21"/>
  <c r="B145" i="21"/>
  <c r="G144" i="21"/>
  <c r="E144" i="21"/>
  <c r="D144" i="21"/>
  <c r="C144" i="21"/>
  <c r="B144" i="21"/>
  <c r="G143" i="21"/>
  <c r="E143" i="21"/>
  <c r="D143" i="21"/>
  <c r="C143" i="21"/>
  <c r="B143" i="21"/>
  <c r="G142" i="21"/>
  <c r="E142" i="21"/>
  <c r="D142" i="21"/>
  <c r="C142" i="21"/>
  <c r="B142" i="21"/>
  <c r="G141" i="21"/>
  <c r="E141" i="21"/>
  <c r="D141" i="21"/>
  <c r="C141" i="21"/>
  <c r="B141" i="21"/>
  <c r="G140" i="21"/>
  <c r="E140" i="21"/>
  <c r="D140" i="21"/>
  <c r="C140" i="21"/>
  <c r="B140" i="21"/>
  <c r="G139" i="21"/>
  <c r="E139" i="21"/>
  <c r="D139" i="21"/>
  <c r="C139" i="21"/>
  <c r="B139" i="21"/>
  <c r="G138" i="21"/>
  <c r="E138" i="21"/>
  <c r="D138" i="21"/>
  <c r="C138" i="21"/>
  <c r="B138" i="21"/>
  <c r="G137" i="21"/>
  <c r="E137" i="21"/>
  <c r="D137" i="21"/>
  <c r="C137" i="21"/>
  <c r="B137" i="21"/>
  <c r="G136" i="21"/>
  <c r="E136" i="21"/>
  <c r="D136" i="21"/>
  <c r="C136" i="21"/>
  <c r="B136" i="21"/>
  <c r="G135" i="21"/>
  <c r="E135" i="21"/>
  <c r="D135" i="21"/>
  <c r="C135" i="21"/>
  <c r="B135" i="21"/>
  <c r="G134" i="21"/>
  <c r="E134" i="21"/>
  <c r="D134" i="21"/>
  <c r="C134" i="21"/>
  <c r="B134" i="21"/>
  <c r="G133" i="21"/>
  <c r="E133" i="21"/>
  <c r="D133" i="21"/>
  <c r="C133" i="21"/>
  <c r="B133" i="21"/>
  <c r="G132" i="21"/>
  <c r="E132" i="21"/>
  <c r="D132" i="21"/>
  <c r="C132" i="21"/>
  <c r="B132" i="21"/>
  <c r="G131" i="21"/>
  <c r="E131" i="21"/>
  <c r="D131" i="21"/>
  <c r="C131" i="21"/>
  <c r="B131" i="21"/>
  <c r="G130" i="21"/>
  <c r="E130" i="21"/>
  <c r="D130" i="21"/>
  <c r="C130" i="21"/>
  <c r="B130" i="21"/>
  <c r="G129" i="21"/>
  <c r="E129" i="21"/>
  <c r="D129" i="21"/>
  <c r="C129" i="21"/>
  <c r="B129" i="21"/>
  <c r="G128" i="21"/>
  <c r="E128" i="21"/>
  <c r="D128" i="21"/>
  <c r="C128" i="21"/>
  <c r="B128" i="21"/>
  <c r="G127" i="21"/>
  <c r="E127" i="21"/>
  <c r="D127" i="21"/>
  <c r="C127" i="21"/>
  <c r="B127" i="21"/>
  <c r="G126" i="21"/>
  <c r="E126" i="21"/>
  <c r="D126" i="21"/>
  <c r="C126" i="21"/>
  <c r="B126" i="21"/>
  <c r="G125" i="21"/>
  <c r="E125" i="21"/>
  <c r="D125" i="21"/>
  <c r="C125" i="21"/>
  <c r="B125" i="21"/>
  <c r="G124" i="21"/>
  <c r="E124" i="21"/>
  <c r="D124" i="21"/>
  <c r="C124" i="21"/>
  <c r="B124" i="21"/>
  <c r="G123" i="21"/>
  <c r="E123" i="21"/>
  <c r="D123" i="21"/>
  <c r="C123" i="21"/>
  <c r="B123" i="21"/>
  <c r="G122" i="21"/>
  <c r="E122" i="21"/>
  <c r="D122" i="21"/>
  <c r="C122" i="21"/>
  <c r="B122" i="21"/>
  <c r="G121" i="21"/>
  <c r="E121" i="21"/>
  <c r="D121" i="21"/>
  <c r="C121" i="21"/>
  <c r="B121" i="21"/>
  <c r="G120" i="21"/>
  <c r="E120" i="21"/>
  <c r="D120" i="21"/>
  <c r="C120" i="21"/>
  <c r="B120" i="21"/>
  <c r="G119" i="21"/>
  <c r="E119" i="21"/>
  <c r="D119" i="21"/>
  <c r="C119" i="21"/>
  <c r="B119" i="21"/>
  <c r="G118" i="21"/>
  <c r="E118" i="21"/>
  <c r="D118" i="21"/>
  <c r="C118" i="21"/>
  <c r="B118" i="21"/>
  <c r="G117" i="21"/>
  <c r="E117" i="21"/>
  <c r="D117" i="21"/>
  <c r="C117" i="21"/>
  <c r="B117" i="21"/>
  <c r="G116" i="21"/>
  <c r="E116" i="21"/>
  <c r="D116" i="21"/>
  <c r="C116" i="21"/>
  <c r="B116" i="21"/>
  <c r="G115" i="21"/>
  <c r="E115" i="21"/>
  <c r="D115" i="21"/>
  <c r="C115" i="21"/>
  <c r="B115" i="21"/>
  <c r="G114" i="21"/>
  <c r="E114" i="21"/>
  <c r="D114" i="21"/>
  <c r="C114" i="21"/>
  <c r="B114" i="21"/>
  <c r="G113" i="21"/>
  <c r="E113" i="21"/>
  <c r="D113" i="21"/>
  <c r="C113" i="21"/>
  <c r="B113" i="21"/>
  <c r="G112" i="21"/>
  <c r="E112" i="21"/>
  <c r="D112" i="21"/>
  <c r="C112" i="21"/>
  <c r="B112" i="21"/>
  <c r="G111" i="21"/>
  <c r="E111" i="21"/>
  <c r="D111" i="21"/>
  <c r="C111" i="21"/>
  <c r="B111" i="21"/>
  <c r="G110" i="21"/>
  <c r="E110" i="21"/>
  <c r="D110" i="21"/>
  <c r="C110" i="21"/>
  <c r="B110" i="21"/>
  <c r="G109" i="21"/>
  <c r="E109" i="21"/>
  <c r="D109" i="21"/>
  <c r="C109" i="21"/>
  <c r="B109" i="21"/>
  <c r="G108" i="21"/>
  <c r="E108" i="21"/>
  <c r="D108" i="21"/>
  <c r="C108" i="21"/>
  <c r="B108" i="21"/>
  <c r="G107" i="21"/>
  <c r="E107" i="21"/>
  <c r="D107" i="21"/>
  <c r="C107" i="21"/>
  <c r="B107" i="21"/>
  <c r="G106" i="21"/>
  <c r="E106" i="21"/>
  <c r="D106" i="21"/>
  <c r="C106" i="21"/>
  <c r="B106" i="21"/>
  <c r="G105" i="21"/>
  <c r="E105" i="21"/>
  <c r="D105" i="21"/>
  <c r="C105" i="21"/>
  <c r="B105" i="21"/>
  <c r="G104" i="21"/>
  <c r="E104" i="21"/>
  <c r="D104" i="21"/>
  <c r="C104" i="21"/>
  <c r="B104" i="21"/>
  <c r="G103" i="21"/>
  <c r="E103" i="21"/>
  <c r="D103" i="21"/>
  <c r="C103" i="21"/>
  <c r="B103" i="21"/>
  <c r="G102" i="21"/>
  <c r="E102" i="21"/>
  <c r="D102" i="21"/>
  <c r="C102" i="21"/>
  <c r="B102" i="21"/>
  <c r="G101" i="21"/>
  <c r="E101" i="21"/>
  <c r="D101" i="21"/>
  <c r="C101" i="21"/>
  <c r="B101" i="21"/>
  <c r="G100" i="21"/>
  <c r="E100" i="21"/>
  <c r="D100" i="21"/>
  <c r="C100" i="21"/>
  <c r="B100" i="21"/>
  <c r="G99" i="21"/>
  <c r="E99" i="21"/>
  <c r="D99" i="21"/>
  <c r="C99" i="21"/>
  <c r="B99" i="21"/>
  <c r="G98" i="21"/>
  <c r="E98" i="21"/>
  <c r="D98" i="21"/>
  <c r="C98" i="21"/>
  <c r="B98" i="21"/>
  <c r="G97" i="21"/>
  <c r="E97" i="21"/>
  <c r="D97" i="21"/>
  <c r="C97" i="21"/>
  <c r="B97" i="21"/>
  <c r="G96" i="21"/>
  <c r="E96" i="21"/>
  <c r="D96" i="21"/>
  <c r="C96" i="21"/>
  <c r="B96" i="21"/>
  <c r="G95" i="21"/>
  <c r="E95" i="21"/>
  <c r="D95" i="21"/>
  <c r="C95" i="21"/>
  <c r="B95" i="21"/>
  <c r="G94" i="21"/>
  <c r="E94" i="21"/>
  <c r="D94" i="21"/>
  <c r="C94" i="21"/>
  <c r="B94" i="21"/>
  <c r="G93" i="21"/>
  <c r="E93" i="21"/>
  <c r="D93" i="21"/>
  <c r="C93" i="21"/>
  <c r="B93" i="21"/>
  <c r="G92" i="21"/>
  <c r="E92" i="21"/>
  <c r="D92" i="21"/>
  <c r="C92" i="21"/>
  <c r="B92" i="21"/>
  <c r="G91" i="21"/>
  <c r="E91" i="21"/>
  <c r="D91" i="21"/>
  <c r="C91" i="21"/>
  <c r="B91" i="21"/>
  <c r="G90" i="21"/>
  <c r="E90" i="21"/>
  <c r="D90" i="21"/>
  <c r="C90" i="21"/>
  <c r="B90" i="21"/>
  <c r="G89" i="21"/>
  <c r="E89" i="21"/>
  <c r="D89" i="21"/>
  <c r="C89" i="21"/>
  <c r="B89" i="21"/>
  <c r="G88" i="21"/>
  <c r="E88" i="21"/>
  <c r="D88" i="21"/>
  <c r="C88" i="21"/>
  <c r="B88" i="21"/>
  <c r="G87" i="21"/>
  <c r="E87" i="21"/>
  <c r="D87" i="21"/>
  <c r="C87" i="21"/>
  <c r="B87" i="21"/>
  <c r="G86" i="21"/>
  <c r="E86" i="21"/>
  <c r="D86" i="21"/>
  <c r="C86" i="21"/>
  <c r="B86" i="21"/>
  <c r="G85" i="21"/>
  <c r="E85" i="21"/>
  <c r="D85" i="21"/>
  <c r="C85" i="21"/>
  <c r="B85" i="21"/>
  <c r="G84" i="21"/>
  <c r="E84" i="21"/>
  <c r="D84" i="21"/>
  <c r="C84" i="21"/>
  <c r="B84" i="21"/>
  <c r="G83" i="21"/>
  <c r="E83" i="21"/>
  <c r="D83" i="21"/>
  <c r="C83" i="21"/>
  <c r="B83" i="21"/>
  <c r="G82" i="21"/>
  <c r="E82" i="21"/>
  <c r="D82" i="21"/>
  <c r="C82" i="21"/>
  <c r="B82" i="21"/>
  <c r="G81" i="21"/>
  <c r="E81" i="21"/>
  <c r="D81" i="21"/>
  <c r="C81" i="21"/>
  <c r="B81" i="21"/>
  <c r="G80" i="21"/>
  <c r="E80" i="21"/>
  <c r="D80" i="21"/>
  <c r="C80" i="21"/>
  <c r="B80" i="21"/>
  <c r="G79" i="21"/>
  <c r="E79" i="21"/>
  <c r="D79" i="21"/>
  <c r="C79" i="21"/>
  <c r="B79" i="21"/>
  <c r="G78" i="21"/>
  <c r="E78" i="21"/>
  <c r="D78" i="21"/>
  <c r="C78" i="21"/>
  <c r="B78" i="21"/>
  <c r="G77" i="21"/>
  <c r="E77" i="21"/>
  <c r="D77" i="21"/>
  <c r="C77" i="21"/>
  <c r="B77" i="21"/>
  <c r="G76" i="21"/>
  <c r="E76" i="21"/>
  <c r="D76" i="21"/>
  <c r="C76" i="21"/>
  <c r="B76" i="21"/>
  <c r="G75" i="21"/>
  <c r="E75" i="21"/>
  <c r="D75" i="21"/>
  <c r="C75" i="21"/>
  <c r="B75" i="21"/>
  <c r="G74" i="21"/>
  <c r="E74" i="21"/>
  <c r="D74" i="21"/>
  <c r="C74" i="21"/>
  <c r="B74" i="21"/>
  <c r="G73" i="21"/>
  <c r="E73" i="21"/>
  <c r="D73" i="21"/>
  <c r="C73" i="21"/>
  <c r="B73" i="21"/>
  <c r="G72" i="21"/>
  <c r="E72" i="21"/>
  <c r="D72" i="21"/>
  <c r="C72" i="21"/>
  <c r="B72" i="21"/>
  <c r="G71" i="21"/>
  <c r="E71" i="21"/>
  <c r="D71" i="21"/>
  <c r="C71" i="21"/>
  <c r="B71" i="21"/>
  <c r="G70" i="21"/>
  <c r="E70" i="21"/>
  <c r="D70" i="21"/>
  <c r="C70" i="21"/>
  <c r="B70" i="21"/>
  <c r="G69" i="21"/>
  <c r="E69" i="21"/>
  <c r="D69" i="21"/>
  <c r="C69" i="21"/>
  <c r="B69" i="21"/>
  <c r="G68" i="21"/>
  <c r="E68" i="21"/>
  <c r="D68" i="21"/>
  <c r="C68" i="21"/>
  <c r="B68" i="21"/>
  <c r="G67" i="21"/>
  <c r="E67" i="21"/>
  <c r="D67" i="21"/>
  <c r="C67" i="21"/>
  <c r="B67" i="21"/>
  <c r="G66" i="21"/>
  <c r="E66" i="21"/>
  <c r="D66" i="21"/>
  <c r="C66" i="21"/>
  <c r="B66" i="21"/>
  <c r="G65" i="21"/>
  <c r="E65" i="21"/>
  <c r="D65" i="21"/>
  <c r="C65" i="21"/>
  <c r="B65" i="21"/>
  <c r="G64" i="21"/>
  <c r="E64" i="21"/>
  <c r="D64" i="21"/>
  <c r="C64" i="21"/>
  <c r="B64" i="21"/>
  <c r="G63" i="21"/>
  <c r="E63" i="21"/>
  <c r="D63" i="21"/>
  <c r="C63" i="21"/>
  <c r="B63" i="21"/>
  <c r="G62" i="21"/>
  <c r="E62" i="21"/>
  <c r="D62" i="21"/>
  <c r="C62" i="21"/>
  <c r="B62" i="21"/>
  <c r="G61" i="21"/>
  <c r="E61" i="21"/>
  <c r="D61" i="21"/>
  <c r="C61" i="21"/>
  <c r="B61" i="21"/>
  <c r="G60" i="21"/>
  <c r="E60" i="21"/>
  <c r="D60" i="21"/>
  <c r="C60" i="21"/>
  <c r="B60" i="21"/>
  <c r="G59" i="21"/>
  <c r="E59" i="21"/>
  <c r="D59" i="21"/>
  <c r="C59" i="21"/>
  <c r="B59" i="21"/>
  <c r="G58" i="21"/>
  <c r="E58" i="21"/>
  <c r="D58" i="21"/>
  <c r="C58" i="21"/>
  <c r="B58" i="21"/>
  <c r="G57" i="21"/>
  <c r="E57" i="21"/>
  <c r="D57" i="21"/>
  <c r="C57" i="21"/>
  <c r="B57" i="21"/>
  <c r="G56" i="21"/>
  <c r="E56" i="21"/>
  <c r="D56" i="21"/>
  <c r="C56" i="21"/>
  <c r="B56" i="21"/>
  <c r="G55" i="21"/>
  <c r="E55" i="21"/>
  <c r="D55" i="21"/>
  <c r="C55" i="21"/>
  <c r="B55" i="21"/>
  <c r="G54" i="21"/>
  <c r="E54" i="21"/>
  <c r="D54" i="21"/>
  <c r="C54" i="21"/>
  <c r="B54" i="21"/>
  <c r="G53" i="21"/>
  <c r="E53" i="21"/>
  <c r="D53" i="21"/>
  <c r="C53" i="21"/>
  <c r="B53" i="21"/>
  <c r="G52" i="21"/>
  <c r="E52" i="21"/>
  <c r="D52" i="21"/>
  <c r="C52" i="21"/>
  <c r="B52" i="21"/>
  <c r="G51" i="21"/>
  <c r="E51" i="21"/>
  <c r="D51" i="21"/>
  <c r="C51" i="21"/>
  <c r="B51" i="21"/>
  <c r="G50" i="21"/>
  <c r="E50" i="21"/>
  <c r="D50" i="21"/>
  <c r="C50" i="21"/>
  <c r="B50" i="21"/>
  <c r="G49" i="21"/>
  <c r="E49" i="21"/>
  <c r="D49" i="21"/>
  <c r="C49" i="21"/>
  <c r="B49" i="21"/>
  <c r="G48" i="21"/>
  <c r="E48" i="21"/>
  <c r="D48" i="21"/>
  <c r="C48" i="21"/>
  <c r="B48" i="21"/>
  <c r="G47" i="21"/>
  <c r="E47" i="21"/>
  <c r="D47" i="21"/>
  <c r="C47" i="21"/>
  <c r="B47" i="21"/>
  <c r="G46" i="21"/>
  <c r="E46" i="21"/>
  <c r="D46" i="21"/>
  <c r="C46" i="21"/>
  <c r="B46" i="21"/>
  <c r="G45" i="21"/>
  <c r="E45" i="21"/>
  <c r="D45" i="21"/>
  <c r="C45" i="21"/>
  <c r="B45" i="21"/>
  <c r="G44" i="21"/>
  <c r="E44" i="21"/>
  <c r="D44" i="21"/>
  <c r="C44" i="21"/>
  <c r="B44" i="21"/>
  <c r="G43" i="21"/>
  <c r="E43" i="21"/>
  <c r="D43" i="21"/>
  <c r="C43" i="21"/>
  <c r="B43" i="21"/>
  <c r="G42" i="21"/>
  <c r="E42" i="21"/>
  <c r="D42" i="21"/>
  <c r="C42" i="21"/>
  <c r="B42" i="21"/>
  <c r="G41" i="21"/>
  <c r="E41" i="21"/>
  <c r="D41" i="21"/>
  <c r="C41" i="21"/>
  <c r="B41" i="21"/>
  <c r="G40" i="21"/>
  <c r="E40" i="21"/>
  <c r="D40" i="21"/>
  <c r="C40" i="21"/>
  <c r="B40" i="21"/>
  <c r="G39" i="21"/>
  <c r="E39" i="21"/>
  <c r="D39" i="21"/>
  <c r="C39" i="21"/>
  <c r="B39" i="21"/>
  <c r="G38" i="21"/>
  <c r="E38" i="21"/>
  <c r="D38" i="21"/>
  <c r="C38" i="21"/>
  <c r="B38" i="21"/>
  <c r="G37" i="21"/>
  <c r="E37" i="21"/>
  <c r="D37" i="21"/>
  <c r="C37" i="21"/>
  <c r="B37" i="21"/>
  <c r="G36" i="21"/>
  <c r="E36" i="21"/>
  <c r="D36" i="21"/>
  <c r="C36" i="21"/>
  <c r="B36" i="21"/>
  <c r="G35" i="21"/>
  <c r="E35" i="21"/>
  <c r="D35" i="21"/>
  <c r="C35" i="21"/>
  <c r="B35" i="21"/>
  <c r="G34" i="21"/>
  <c r="E34" i="21"/>
  <c r="D34" i="21"/>
  <c r="C34" i="21"/>
  <c r="B34" i="21"/>
  <c r="G33" i="21"/>
  <c r="E33" i="21"/>
  <c r="D33" i="21"/>
  <c r="C33" i="21"/>
  <c r="B33" i="21"/>
  <c r="G32" i="21"/>
  <c r="E32" i="21"/>
  <c r="D32" i="21"/>
  <c r="C32" i="21"/>
  <c r="B32" i="21"/>
  <c r="G31" i="21"/>
  <c r="E31" i="21"/>
  <c r="D31" i="21"/>
  <c r="C31" i="21"/>
  <c r="B31" i="21"/>
  <c r="G30" i="21"/>
  <c r="E30" i="21"/>
  <c r="D30" i="21"/>
  <c r="C30" i="21"/>
  <c r="B30" i="21"/>
  <c r="G29" i="21"/>
  <c r="E29" i="21"/>
  <c r="D29" i="21"/>
  <c r="C29" i="21"/>
  <c r="B29" i="21"/>
  <c r="G7" i="19"/>
  <c r="G4" i="19"/>
  <c r="C15" i="21"/>
  <c r="D15" i="21"/>
  <c r="E15" i="21"/>
  <c r="G15" i="21"/>
  <c r="C16" i="21"/>
  <c r="D16" i="21"/>
  <c r="E16" i="21"/>
  <c r="G16" i="21"/>
  <c r="C17" i="21"/>
  <c r="D17" i="21"/>
  <c r="E17" i="21"/>
  <c r="G17" i="21"/>
  <c r="C18" i="21"/>
  <c r="D18" i="21"/>
  <c r="E18" i="21"/>
  <c r="G18" i="21"/>
  <c r="C19" i="21"/>
  <c r="D19" i="21"/>
  <c r="E19" i="21"/>
  <c r="G19" i="21"/>
  <c r="C20" i="21"/>
  <c r="D20" i="21"/>
  <c r="E20" i="21"/>
  <c r="G20" i="21"/>
  <c r="C21" i="21"/>
  <c r="D21" i="21"/>
  <c r="E21" i="21"/>
  <c r="G21" i="21"/>
  <c r="C22" i="21"/>
  <c r="D22" i="21"/>
  <c r="E22" i="21"/>
  <c r="G22" i="21"/>
  <c r="C23" i="21"/>
  <c r="D23" i="21"/>
  <c r="E23" i="21"/>
  <c r="G23" i="21"/>
  <c r="C24" i="21"/>
  <c r="D24" i="21"/>
  <c r="E24" i="21"/>
  <c r="G24" i="21"/>
  <c r="C25" i="21"/>
  <c r="D25" i="21"/>
  <c r="E25" i="21"/>
  <c r="G25" i="21"/>
  <c r="C26" i="21"/>
  <c r="D26" i="21"/>
  <c r="E26" i="21"/>
  <c r="G26" i="21"/>
  <c r="C27" i="21"/>
  <c r="D27" i="21"/>
  <c r="E27" i="21"/>
  <c r="G27" i="21"/>
  <c r="C28" i="21"/>
  <c r="D28" i="21"/>
  <c r="E28" i="21"/>
  <c r="G28" i="21"/>
  <c r="B24" i="21"/>
  <c r="B25" i="21"/>
  <c r="B26" i="21"/>
  <c r="B27" i="21"/>
  <c r="B28" i="21"/>
  <c r="G7" i="21"/>
  <c r="G4" i="21"/>
  <c r="G9" i="21"/>
  <c r="G10" i="21"/>
  <c r="G11" i="21"/>
  <c r="G12" i="21"/>
  <c r="G13" i="21"/>
  <c r="G14" i="21"/>
  <c r="G8" i="21"/>
  <c r="C9" i="21" l="1"/>
  <c r="D9" i="21"/>
  <c r="E9" i="21"/>
  <c r="C10" i="21"/>
  <c r="D10" i="21"/>
  <c r="E10" i="21"/>
  <c r="C11" i="21"/>
  <c r="D11" i="21"/>
  <c r="E11" i="21"/>
  <c r="C12" i="21"/>
  <c r="D12" i="21"/>
  <c r="E12" i="21"/>
  <c r="C13" i="21"/>
  <c r="D13" i="21"/>
  <c r="E13" i="21"/>
  <c r="C14" i="21"/>
  <c r="D14" i="21"/>
  <c r="E14" i="21"/>
  <c r="E8" i="21"/>
  <c r="D8" i="21"/>
  <c r="C8" i="21"/>
  <c r="B9" i="21"/>
  <c r="B10" i="21"/>
  <c r="B11" i="21"/>
  <c r="B12" i="21"/>
  <c r="B13" i="21"/>
  <c r="B14" i="21"/>
  <c r="B15" i="21"/>
  <c r="B16" i="21"/>
  <c r="B17" i="21"/>
  <c r="B18" i="21"/>
  <c r="B19" i="21"/>
  <c r="B20" i="21"/>
  <c r="B21" i="21"/>
  <c r="B22" i="21"/>
  <c r="B23" i="21"/>
  <c r="B8" i="21" l="1"/>
</calcChain>
</file>

<file path=xl/sharedStrings.xml><?xml version="1.0" encoding="utf-8"?>
<sst xmlns="http://schemas.openxmlformats.org/spreadsheetml/2006/main" count="2390" uniqueCount="1269">
  <si>
    <t>008</t>
  </si>
  <si>
    <t>060</t>
  </si>
  <si>
    <t>070</t>
  </si>
  <si>
    <t>080</t>
  </si>
  <si>
    <t>090</t>
  </si>
  <si>
    <t>100</t>
  </si>
  <si>
    <t>110</t>
  </si>
  <si>
    <t>120</t>
  </si>
  <si>
    <t>130</t>
  </si>
  <si>
    <t>140</t>
  </si>
  <si>
    <t>150</t>
  </si>
  <si>
    <t>160</t>
  </si>
  <si>
    <t>170</t>
  </si>
  <si>
    <t>180</t>
  </si>
  <si>
    <t>190</t>
  </si>
  <si>
    <t>200</t>
  </si>
  <si>
    <t>210</t>
  </si>
  <si>
    <t>220</t>
  </si>
  <si>
    <t>230</t>
  </si>
  <si>
    <t>240</t>
  </si>
  <si>
    <t>18</t>
  </si>
  <si>
    <t>23</t>
  </si>
  <si>
    <t>Артикул</t>
  </si>
  <si>
    <t>Наименование</t>
  </si>
  <si>
    <t>Тепоотдача, Вт
(75/65/20)</t>
  </si>
  <si>
    <t>040</t>
  </si>
  <si>
    <t>13</t>
  </si>
  <si>
    <t>050</t>
  </si>
  <si>
    <t>013</t>
  </si>
  <si>
    <t>018</t>
  </si>
  <si>
    <t>023</t>
  </si>
  <si>
    <t>028</t>
  </si>
  <si>
    <t>035</t>
  </si>
  <si>
    <t>Напольный конвектор Gekon Level H08 L040 W13 RAL9016</t>
  </si>
  <si>
    <t>Напольный конвектор Gekon Level H08 L050 W13 RAL9016</t>
  </si>
  <si>
    <t>Напольный конвектор Gekon Level H08 L060 W13 RAL9016</t>
  </si>
  <si>
    <t>Напольный конвектор Gekon Level H08 L070 W13 RAL9016</t>
  </si>
  <si>
    <t>Напольный конвектор Gekon Level H08 L080 W13 RAL9016</t>
  </si>
  <si>
    <t>Напольный конвектор Gekon Level H08 L090 W13 RAL9016</t>
  </si>
  <si>
    <t>Напольный конвектор Gekon Level H08 L100 W13 RAL9016</t>
  </si>
  <si>
    <t>Напольный конвектор Gekon Level H08 L110 W13 RAL9016</t>
  </si>
  <si>
    <t>Напольный конвектор Gekon Level H08 L120 W13 RAL9016</t>
  </si>
  <si>
    <t>Напольный конвектор Gekon Level H08 L130 W13 RAL9016</t>
  </si>
  <si>
    <t>Напольный конвектор Gekon Level H08 L140 W13 RAL9016</t>
  </si>
  <si>
    <t>Напольный конвектор Gekon Level H08 L150 W13 RAL9016</t>
  </si>
  <si>
    <t>Напольный конвектор Gekon Level H08 L160 W13 RAL9016</t>
  </si>
  <si>
    <t>Напольный конвектор Gekon Level H08 L170 W13 RAL9016</t>
  </si>
  <si>
    <t>Напольный конвектор Gekon Level H08 L180 W13 RAL9016</t>
  </si>
  <si>
    <t>Напольный конвектор Gekon Level H08 L190 W13 RAL9016</t>
  </si>
  <si>
    <t>Напольный конвектор Gekon Level H08 L200 W13 RAL9016</t>
  </si>
  <si>
    <t>Напольный конвектор Gekon Level H08 L210 W13 RAL9016</t>
  </si>
  <si>
    <t>Напольный конвектор Gekon Level H08 L220 W13 RAL9016</t>
  </si>
  <si>
    <t>Напольный конвектор Gekon Level H08 L230 W13 RAL9016</t>
  </si>
  <si>
    <t>Напольный конвектор Gekon Level H08 L240 W13 RAL9016</t>
  </si>
  <si>
    <t>Напольный конвектор Gekon Level H08 L040 W18 RAL9016</t>
  </si>
  <si>
    <t>Напольный конвектор Gekon Level H08 L050 W18 RAL9016</t>
  </si>
  <si>
    <t>Напольный конвектор Gekon Level H08 L060 W18 RAL9016</t>
  </si>
  <si>
    <t>Напольный конвектор Gekon Level H08 L070 W18 RAL9016</t>
  </si>
  <si>
    <t>Напольный конвектор Gekon Level H08 L080 W18 RAL9016</t>
  </si>
  <si>
    <t>Напольный конвектор Gekon Level H08 L090 W18 RAL9016</t>
  </si>
  <si>
    <t>Напольный конвектор Gekon Level H08 L100 W18 RAL9016</t>
  </si>
  <si>
    <t>Напольный конвектор Gekon Level H08 L110 W18 RAL9016</t>
  </si>
  <si>
    <t>Напольный конвектор Gekon Level H08 L120 W18 RAL9016</t>
  </si>
  <si>
    <t>Напольный конвектор Gekon Level H08 L130 W18 RAL9016</t>
  </si>
  <si>
    <t>Напольный конвектор Gekon Level H08 L140 W18 RAL9016</t>
  </si>
  <si>
    <t>Напольный конвектор Gekon Level H08 L150 W18 RAL9016</t>
  </si>
  <si>
    <t>Напольный конвектор Gekon Level H08 L160 W18 RAL9016</t>
  </si>
  <si>
    <t>Напольный конвектор Gekon Level H08 L170 W18 RAL9016</t>
  </si>
  <si>
    <t>Напольный конвектор Gekon Level H08 L180 W18 RAL9016</t>
  </si>
  <si>
    <t>Напольный конвектор Gekon Level H08 L190 W18 RAL9016</t>
  </si>
  <si>
    <t>Напольный конвектор Gekon Level H08 L200 W18 RAL9016</t>
  </si>
  <si>
    <t>Напольный конвектор Gekon Level H08 L210 W18 RAL9016</t>
  </si>
  <si>
    <t>Напольный конвектор Gekon Level H08 L220 W18 RAL9016</t>
  </si>
  <si>
    <t>Напольный конвектор Gekon Level H08 L230 W18 RAL9016</t>
  </si>
  <si>
    <t>Напольный конвектор Gekon Level H08 L240 W18 RAL9016</t>
  </si>
  <si>
    <t>Напольный конвектор Gekon Level H08 L040 W23 RAL9016</t>
  </si>
  <si>
    <t>Напольный конвектор Gekon Level H08 L050 W23 RAL9016</t>
  </si>
  <si>
    <t>Напольный конвектор Gekon Level H08 L060 W23 RAL9016</t>
  </si>
  <si>
    <t>Напольный конвектор Gekon Level H08 L070 W23 RAL9016</t>
  </si>
  <si>
    <t>Напольный конвектор Gekon Level H08 L080 W23 RAL9016</t>
  </si>
  <si>
    <t>Напольный конвектор Gekon Level H08 L090 W23 RAL9016</t>
  </si>
  <si>
    <t>Напольный конвектор Gekon Level H08 L100 W23 RAL9016</t>
  </si>
  <si>
    <t>Напольный конвектор Gekon Level H08 L110 W23 RAL9016</t>
  </si>
  <si>
    <t>Напольный конвектор Gekon Level H08 L120 W23 RAL9016</t>
  </si>
  <si>
    <t>Напольный конвектор Gekon Level H08 L130 W23 RAL9016</t>
  </si>
  <si>
    <t>Напольный конвектор Gekon Level H08 L140 W23 RAL9016</t>
  </si>
  <si>
    <t>Напольный конвектор Gekon Level H08 L150 W23 RAL9016</t>
  </si>
  <si>
    <t>Напольный конвектор Gekon Level H08 L160 W23 RAL9016</t>
  </si>
  <si>
    <t>Напольный конвектор Gekon Level H08 L170 W23 RAL9016</t>
  </si>
  <si>
    <t>Напольный конвектор Gekon Level H08 L180 W23 RAL9016</t>
  </si>
  <si>
    <t>Напольный конвектор Gekon Level H08 L190 W23 RAL9016</t>
  </si>
  <si>
    <t>Напольный конвектор Gekon Level H08 L200 W23 RAL9016</t>
  </si>
  <si>
    <t>Напольный конвектор Gekon Level H08 L210 W23 RAL9016</t>
  </si>
  <si>
    <t>Напольный конвектор Gekon Level H08 L220 W23 RAL9016</t>
  </si>
  <si>
    <t>Напольный конвектор Gekon Level H08 L230 W23 RAL9016</t>
  </si>
  <si>
    <t>Напольный конвектор Gekon Level H08 L240 W23 RAL9016</t>
  </si>
  <si>
    <t>Напольный конвектор Gekon Level H13 L040 W13 RAL9016</t>
  </si>
  <si>
    <t>Напольный конвектор Gekon Level H13 L050 W13 RAL9016</t>
  </si>
  <si>
    <t>Напольный конвектор Gekon Level H13 L060 W13 RAL9016</t>
  </si>
  <si>
    <t>Напольный конвектор Gekon Level H13 L070 W13 RAL9016</t>
  </si>
  <si>
    <t>Напольный конвектор Gekon Level H13 L080 W13 RAL9016</t>
  </si>
  <si>
    <t>Напольный конвектор Gekon Level H13 L090 W13 RAL9016</t>
  </si>
  <si>
    <t>Напольный конвектор Gekon Level H13 L100 W13 RAL9016</t>
  </si>
  <si>
    <t>Напольный конвектор Gekon Level H13 L110 W13 RAL9016</t>
  </si>
  <si>
    <t>Напольный конвектор Gekon Level H13 L120 W13 RAL9016</t>
  </si>
  <si>
    <t>Напольный конвектор Gekon Level H13 L130 W13 RAL9016</t>
  </si>
  <si>
    <t>Напольный конвектор Gekon Level H13 L140 W13 RAL9016</t>
  </si>
  <si>
    <t>Напольный конвектор Gekon Level H13 L150 W13 RAL9016</t>
  </si>
  <si>
    <t>Напольный конвектор Gekon Level H13 L160 W13 RAL9016</t>
  </si>
  <si>
    <t>Напольный конвектор Gekon Level H13 L170 W13 RAL9016</t>
  </si>
  <si>
    <t>Напольный конвектор Gekon Level H13 L180 W13 RAL9016</t>
  </si>
  <si>
    <t>Напольный конвектор Gekon Level H13 L190 W13 RAL9016</t>
  </si>
  <si>
    <t>Напольный конвектор Gekon Level H13 L200 W13 RAL9016</t>
  </si>
  <si>
    <t>Напольный конвектор Gekon Level H13 L210 W13 RAL9016</t>
  </si>
  <si>
    <t>Напольный конвектор Gekon Level H13 L220 W13 RAL9016</t>
  </si>
  <si>
    <t>Напольный конвектор Gekon Level H13 L230 W13 RAL9016</t>
  </si>
  <si>
    <t>Напольный конвектор Gekon Level H13 L240 W13 RAL9016</t>
  </si>
  <si>
    <t>Напольный конвектор Gekon Level H13 L040 W18 RAL9016</t>
  </si>
  <si>
    <t>Напольный конвектор Gekon Level H13 L050 W18 RAL9016</t>
  </si>
  <si>
    <t>Напольный конвектор Gekon Level H13 L060 W18 RAL9016</t>
  </si>
  <si>
    <t>Напольный конвектор Gekon Level H13 L070 W18 RAL9016</t>
  </si>
  <si>
    <t>Напольный конвектор Gekon Level H13 L080 W18 RAL9016</t>
  </si>
  <si>
    <t>Напольный конвектор Gekon Level H13 L090 W18 RAL9016</t>
  </si>
  <si>
    <t>Напольный конвектор Gekon Level H13 L100 W18 RAL9016</t>
  </si>
  <si>
    <t>Напольный конвектор Gekon Level H13 L110 W18 RAL9016</t>
  </si>
  <si>
    <t>Напольный конвектор Gekon Level H13 L120 W18 RAL9016</t>
  </si>
  <si>
    <t>Напольный конвектор Gekon Level H13 L130 W18 RAL9016</t>
  </si>
  <si>
    <t>Напольный конвектор Gekon Level H13 L140 W18 RAL9016</t>
  </si>
  <si>
    <t>Напольный конвектор Gekon Level H13 L150 W18 RAL9016</t>
  </si>
  <si>
    <t>Напольный конвектор Gekon Level H13 L160 W18 RAL9016</t>
  </si>
  <si>
    <t>Напольный конвектор Gekon Level H13 L170 W18 RAL9016</t>
  </si>
  <si>
    <t>Напольный конвектор Gekon Level H13 L180 W18 RAL9016</t>
  </si>
  <si>
    <t>Напольный конвектор Gekon Level H13 L190 W18 RAL9016</t>
  </si>
  <si>
    <t>Напольный конвектор Gekon Level H13 L200 W18 RAL9016</t>
  </si>
  <si>
    <t>Напольный конвектор Gekon Level H13 L210 W18 RAL9016</t>
  </si>
  <si>
    <t>Напольный конвектор Gekon Level H13 L220 W18 RAL9016</t>
  </si>
  <si>
    <t>Напольный конвектор Gekon Level H13 L230 W18 RAL9016</t>
  </si>
  <si>
    <t>Напольный конвектор Gekon Level H13 L240 W18 RAL9016</t>
  </si>
  <si>
    <t>Напольный конвектор Gekon Level H13 L040 W23 RAL9016</t>
  </si>
  <si>
    <t>Напольный конвектор Gekon Level H13 L050 W23 RAL9016</t>
  </si>
  <si>
    <t>Напольный конвектор Gekon Level H13 L060 W23 RAL9016</t>
  </si>
  <si>
    <t>Напольный конвектор Gekon Level H13 L070 W23 RAL9016</t>
  </si>
  <si>
    <t>Напольный конвектор Gekon Level H13 L080 W23 RAL9016</t>
  </si>
  <si>
    <t>Напольный конвектор Gekon Level H13 L090 W23 RAL9016</t>
  </si>
  <si>
    <t>Напольный конвектор Gekon Level H13 L100 W23 RAL9016</t>
  </si>
  <si>
    <t>Напольный конвектор Gekon Level H13 L110 W23 RAL9016</t>
  </si>
  <si>
    <t>Напольный конвектор Gekon Level H13 L120 W23 RAL9016</t>
  </si>
  <si>
    <t>Напольный конвектор Gekon Level H13 L130 W23 RAL9016</t>
  </si>
  <si>
    <t>Напольный конвектор Gekon Level H13 L140 W23 RAL9016</t>
  </si>
  <si>
    <t>Напольный конвектор Gekon Level H13 L150 W23 RAL9016</t>
  </si>
  <si>
    <t>Напольный конвектор Gekon Level H13 L160 W23 RAL9016</t>
  </si>
  <si>
    <t>Напольный конвектор Gekon Level H13 L170 W23 RAL9016</t>
  </si>
  <si>
    <t>Напольный конвектор Gekon Level H13 L180 W23 RAL9016</t>
  </si>
  <si>
    <t>Напольный конвектор Gekon Level H13 L190 W23 RAL9016</t>
  </si>
  <si>
    <t>Напольный конвектор Gekon Level H13 L200 W23 RAL9016</t>
  </si>
  <si>
    <t>Напольный конвектор Gekon Level H13 L210 W23 RAL9016</t>
  </si>
  <si>
    <t>Напольный конвектор Gekon Level H13 L220 W23 RAL9016</t>
  </si>
  <si>
    <t>Напольный конвектор Gekon Level H13 L230 W23 RAL9016</t>
  </si>
  <si>
    <t>Напольный конвектор Gekon Level H13 L240 W23 RAL9016</t>
  </si>
  <si>
    <t>Напольный конвектор Gekon Level H18 L040 W13 RAL9016</t>
  </si>
  <si>
    <t>Напольный конвектор Gekon Level H18 L050 W13 RAL9016</t>
  </si>
  <si>
    <t>Напольный конвектор Gekon Level H18 L060 W13 RAL9016</t>
  </si>
  <si>
    <t>Напольный конвектор Gekon Level H18 L070 W13 RAL9016</t>
  </si>
  <si>
    <t>Напольный конвектор Gekon Level H18 L080 W13 RAL9016</t>
  </si>
  <si>
    <t>Напольный конвектор Gekon Level H18 L090 W13 RAL9016</t>
  </si>
  <si>
    <t>Напольный конвектор Gekon Level H18 L100 W13 RAL9016</t>
  </si>
  <si>
    <t>Напольный конвектор Gekon Level H18 L110 W13 RAL9016</t>
  </si>
  <si>
    <t>Напольный конвектор Gekon Level H18 L120 W13 RAL9016</t>
  </si>
  <si>
    <t>Напольный конвектор Gekon Level H18 L130 W13 RAL9016</t>
  </si>
  <si>
    <t>Напольный конвектор Gekon Level H18 L140 W13 RAL9016</t>
  </si>
  <si>
    <t>Напольный конвектор Gekon Level H18 L150 W13 RAL9016</t>
  </si>
  <si>
    <t>Напольный конвектор Gekon Level H18 L160 W13 RAL9016</t>
  </si>
  <si>
    <t>Напольный конвектор Gekon Level H18 L170 W13 RAL9016</t>
  </si>
  <si>
    <t>Напольный конвектор Gekon Level H18 L180 W13 RAL9016</t>
  </si>
  <si>
    <t>Напольный конвектор Gekon Level H18 L190 W13 RAL9016</t>
  </si>
  <si>
    <t>Напольный конвектор Gekon Level H18 L200 W13 RAL9016</t>
  </si>
  <si>
    <t>Напольный конвектор Gekon Level H18 L210 W13 RAL9016</t>
  </si>
  <si>
    <t>Напольный конвектор Gekon Level H18 L220 W13 RAL9016</t>
  </si>
  <si>
    <t>Напольный конвектор Gekon Level H18 L230 W13 RAL9016</t>
  </si>
  <si>
    <t>Напольный конвектор Gekon Level H18 L240 W13 RAL9016</t>
  </si>
  <si>
    <t>Напольный конвектор Gekon Level H18 L040 W18 RAL9016</t>
  </si>
  <si>
    <t>Напольный конвектор Gekon Level H18 L050 W18 RAL9016</t>
  </si>
  <si>
    <t>Напольный конвектор Gekon Level H18 L060 W18 RAL9016</t>
  </si>
  <si>
    <t>Напольный конвектор Gekon Level H18 L070 W18 RAL9016</t>
  </si>
  <si>
    <t>Напольный конвектор Gekon Level H18 L080 W18 RAL9016</t>
  </si>
  <si>
    <t>Напольный конвектор Gekon Level H18 L090 W18 RAL9016</t>
  </si>
  <si>
    <t>Напольный конвектор Gekon Level H18 L100 W18 RAL9016</t>
  </si>
  <si>
    <t>Напольный конвектор Gekon Level H18 L110 W18 RAL9016</t>
  </si>
  <si>
    <t>Напольный конвектор Gekon Level H18 L120 W18 RAL9016</t>
  </si>
  <si>
    <t>Напольный конвектор Gekon Level H18 L130 W18 RAL9016</t>
  </si>
  <si>
    <t>Напольный конвектор Gekon Level H18 L140 W18 RAL9016</t>
  </si>
  <si>
    <t>Напольный конвектор Gekon Level H18 L150 W18 RAL9016</t>
  </si>
  <si>
    <t>Напольный конвектор Gekon Level H18 L160 W18 RAL9016</t>
  </si>
  <si>
    <t>Напольный конвектор Gekon Level H18 L170 W18 RAL9016</t>
  </si>
  <si>
    <t>Напольный конвектор Gekon Level H18 L180 W18 RAL9016</t>
  </si>
  <si>
    <t>Напольный конвектор Gekon Level H18 L190 W18 RAL9016</t>
  </si>
  <si>
    <t>Напольный конвектор Gekon Level H18 L200 W18 RAL9016</t>
  </si>
  <si>
    <t>Напольный конвектор Gekon Level H18 L210 W18 RAL9016</t>
  </si>
  <si>
    <t>Напольный конвектор Gekon Level H18 L220 W18 RAL9016</t>
  </si>
  <si>
    <t>Напольный конвектор Gekon Level H18 L230 W18 RAL9016</t>
  </si>
  <si>
    <t>Напольный конвектор Gekon Level H18 L240 W18 RAL9016</t>
  </si>
  <si>
    <t>Напольный конвектор Gekon Level H18 L040 W23 RAL9016</t>
  </si>
  <si>
    <t>Напольный конвектор Gekon Level H18 L050 W23 RAL9016</t>
  </si>
  <si>
    <t>Напольный конвектор Gekon Level H18 L060 W23 RAL9016</t>
  </si>
  <si>
    <t>Напольный конвектор Gekon Level H18 L070 W23 RAL9016</t>
  </si>
  <si>
    <t>Напольный конвектор Gekon Level H18 L080 W23 RAL9016</t>
  </si>
  <si>
    <t>Напольный конвектор Gekon Level H18 L090 W23 RAL9016</t>
  </si>
  <si>
    <t>Напольный конвектор Gekon Level H18 L100 W23 RAL9016</t>
  </si>
  <si>
    <t>Напольный конвектор Gekon Level H18 L110 W23 RAL9016</t>
  </si>
  <si>
    <t>Напольный конвектор Gekon Level H18 L120 W23 RAL9016</t>
  </si>
  <si>
    <t>Напольный конвектор Gekon Level H18 L130 W23 RAL9016</t>
  </si>
  <si>
    <t>Напольный конвектор Gekon Level H18 L140 W23 RAL9016</t>
  </si>
  <si>
    <t>Напольный конвектор Gekon Level H18 L150 W23 RAL9016</t>
  </si>
  <si>
    <t>Напольный конвектор Gekon Level H18 L160 W23 RAL9016</t>
  </si>
  <si>
    <t>Напольный конвектор Gekon Level H18 L170 W23 RAL9016</t>
  </si>
  <si>
    <t>Напольный конвектор Gekon Level H18 L180 W23 RAL9016</t>
  </si>
  <si>
    <t>Напольный конвектор Gekon Level H18 L190 W23 RAL9016</t>
  </si>
  <si>
    <t>Напольный конвектор Gekon Level H18 L200 W23 RAL9016</t>
  </si>
  <si>
    <t>Напольный конвектор Gekon Level H18 L210 W23 RAL9016</t>
  </si>
  <si>
    <t>Напольный конвектор Gekon Level H18 L220 W23 RAL9016</t>
  </si>
  <si>
    <t>Напольный конвектор Gekon Level H18 L230 W23 RAL9016</t>
  </si>
  <si>
    <t>Напольный конвектор Gekon Level H18 L240 W23 RAL9016</t>
  </si>
  <si>
    <t>Напольный конвектор Gekon Level H23 L040 W13 RAL9016</t>
  </si>
  <si>
    <t>Напольный конвектор Gekon Level H23 L050 W13 RAL9016</t>
  </si>
  <si>
    <t>Напольный конвектор Gekon Level H23 L060 W13 RAL9016</t>
  </si>
  <si>
    <t>Напольный конвектор Gekon Level H23 L070 W13 RAL9016</t>
  </si>
  <si>
    <t>Напольный конвектор Gekon Level H23 L080 W13 RAL9016</t>
  </si>
  <si>
    <t>Напольный конвектор Gekon Level H23 L090 W13 RAL9016</t>
  </si>
  <si>
    <t>Напольный конвектор Gekon Level H23 L100 W13 RAL9016</t>
  </si>
  <si>
    <t>Напольный конвектор Gekon Level H23 L110 W13 RAL9016</t>
  </si>
  <si>
    <t>Напольный конвектор Gekon Level H23 L120 W13 RAL9016</t>
  </si>
  <si>
    <t>Напольный конвектор Gekon Level H23 L130 W13 RAL9016</t>
  </si>
  <si>
    <t>Напольный конвектор Gekon Level H23 L140 W13 RAL9016</t>
  </si>
  <si>
    <t>Напольный конвектор Gekon Level H23 L150 W13 RAL9016</t>
  </si>
  <si>
    <t>Напольный конвектор Gekon Level H23 L160 W13 RAL9016</t>
  </si>
  <si>
    <t>Напольный конвектор Gekon Level H23 L170 W13 RAL9016</t>
  </si>
  <si>
    <t>Напольный конвектор Gekon Level H23 L180 W13 RAL9016</t>
  </si>
  <si>
    <t>Напольный конвектор Gekon Level H23 L190 W13 RAL9016</t>
  </si>
  <si>
    <t>Напольный конвектор Gekon Level H23 L200 W13 RAL9016</t>
  </si>
  <si>
    <t>Напольный конвектор Gekon Level H23 L210 W13 RAL9016</t>
  </si>
  <si>
    <t>Напольный конвектор Gekon Level H23 L220 W13 RAL9016</t>
  </si>
  <si>
    <t>Напольный конвектор Gekon Level H23 L230 W13 RAL9016</t>
  </si>
  <si>
    <t>Напольный конвектор Gekon Level H23 L240 W13 RAL9016</t>
  </si>
  <si>
    <t>Напольный конвектор Gekon Level H23 L040 W18 RAL9016</t>
  </si>
  <si>
    <t>Напольный конвектор Gekon Level H23 L050 W18 RAL9016</t>
  </si>
  <si>
    <t>Напольный конвектор Gekon Level H23 L060 W18 RAL9016</t>
  </si>
  <si>
    <t>Напольный конвектор Gekon Level H23 L070 W18 RAL9016</t>
  </si>
  <si>
    <t>Напольный конвектор Gekon Level H23 L080 W18 RAL9016</t>
  </si>
  <si>
    <t>Напольный конвектор Gekon Level H23 L090 W18 RAL9016</t>
  </si>
  <si>
    <t>Напольный конвектор Gekon Level H23 L100 W18 RAL9016</t>
  </si>
  <si>
    <t>Напольный конвектор Gekon Level H23 L110 W18 RAL9016</t>
  </si>
  <si>
    <t>Напольный конвектор Gekon Level H23 L120 W18 RAL9016</t>
  </si>
  <si>
    <t>Напольный конвектор Gekon Level H23 L130 W18 RAL9016</t>
  </si>
  <si>
    <t>Напольный конвектор Gekon Level H23 L140 W18 RAL9016</t>
  </si>
  <si>
    <t>Напольный конвектор Gekon Level H23 L150 W18 RAL9016</t>
  </si>
  <si>
    <t>Напольный конвектор Gekon Level H23 L160 W18 RAL9016</t>
  </si>
  <si>
    <t>Напольный конвектор Gekon Level H23 L170 W18 RAL9016</t>
  </si>
  <si>
    <t>Напольный конвектор Gekon Level H23 L180 W18 RAL9016</t>
  </si>
  <si>
    <t>Напольный конвектор Gekon Level H23 L190 W18 RAL9016</t>
  </si>
  <si>
    <t>Напольный конвектор Gekon Level H23 L200 W18 RAL9016</t>
  </si>
  <si>
    <t>Напольный конвектор Gekon Level H23 L210 W18 RAL9016</t>
  </si>
  <si>
    <t>Напольный конвектор Gekon Level H23 L220 W18 RAL9016</t>
  </si>
  <si>
    <t>Напольный конвектор Gekon Level H23 L230 W18 RAL9016</t>
  </si>
  <si>
    <t>Напольный конвектор Gekon Level H23 L240 W18 RAL9016</t>
  </si>
  <si>
    <t>Напольный конвектор Gekon Level H23 L040 W23 RAL9016</t>
  </si>
  <si>
    <t>Напольный конвектор Gekon Level H23 L050 W23 RAL9016</t>
  </si>
  <si>
    <t>Напольный конвектор Gekon Level H23 L060 W23 RAL9016</t>
  </si>
  <si>
    <t>Напольный конвектор Gekon Level H23 L070 W23 RAL9016</t>
  </si>
  <si>
    <t>Напольный конвектор Gekon Level H23 L080 W23 RAL9016</t>
  </si>
  <si>
    <t>Напольный конвектор Gekon Level H23 L090 W23 RAL9016</t>
  </si>
  <si>
    <t>Напольный конвектор Gekon Level H23 L100 W23 RAL9016</t>
  </si>
  <si>
    <t>Напольный конвектор Gekon Level H23 L110 W23 RAL9016</t>
  </si>
  <si>
    <t>Напольный конвектор Gekon Level H23 L120 W23 RAL9016</t>
  </si>
  <si>
    <t>Напольный конвектор Gekon Level H23 L130 W23 RAL9016</t>
  </si>
  <si>
    <t>Напольный конвектор Gekon Level H23 L140 W23 RAL9016</t>
  </si>
  <si>
    <t>Напольный конвектор Gekon Level H23 L150 W23 RAL9016</t>
  </si>
  <si>
    <t>Напольный конвектор Gekon Level H23 L160 W23 RAL9016</t>
  </si>
  <si>
    <t>Напольный конвектор Gekon Level H23 L170 W23 RAL9016</t>
  </si>
  <si>
    <t>Напольный конвектор Gekon Level H23 L180 W23 RAL9016</t>
  </si>
  <si>
    <t>Напольный конвектор Gekon Level H23 L190 W23 RAL9016</t>
  </si>
  <si>
    <t>Напольный конвектор Gekon Level H23 L200 W23 RAL9016</t>
  </si>
  <si>
    <t>Напольный конвектор Gekon Level H23 L210 W23 RAL9016</t>
  </si>
  <si>
    <t>Напольный конвектор Gekon Level H23 L220 W23 RAL9016</t>
  </si>
  <si>
    <t>Напольный конвектор Gekon Level H23 L230 W23 RAL9016</t>
  </si>
  <si>
    <t>Напольный конвектор Gekon Level H23 L240 W23 RAL9016</t>
  </si>
  <si>
    <t>Напольный конвектор Gekon Level H28 L040 W13 RAL9016</t>
  </si>
  <si>
    <t>Напольный конвектор Gekon Level H28 L050 W13 RAL9016</t>
  </si>
  <si>
    <t>Напольный конвектор Gekon Level H28 L060 W13 RAL9016</t>
  </si>
  <si>
    <t>Напольный конвектор Gekon Level H28 L070 W13 RAL9016</t>
  </si>
  <si>
    <t>Напольный конвектор Gekon Level H28 L080 W13 RAL9016</t>
  </si>
  <si>
    <t>Напольный конвектор Gekon Level H28 L090 W13 RAL9016</t>
  </si>
  <si>
    <t>Напольный конвектор Gekon Level H28 L100 W13 RAL9016</t>
  </si>
  <si>
    <t>Напольный конвектор Gekon Level H28 L110 W13 RAL9016</t>
  </si>
  <si>
    <t>Напольный конвектор Gekon Level H28 L120 W13 RAL9016</t>
  </si>
  <si>
    <t>Напольный конвектор Gekon Level H28 L130 W13 RAL9016</t>
  </si>
  <si>
    <t>Напольный конвектор Gekon Level H28 L140 W13 RAL9016</t>
  </si>
  <si>
    <t>Напольный конвектор Gekon Level H28 L150 W13 RAL9016</t>
  </si>
  <si>
    <t>Напольный конвектор Gekon Level H28 L160 W13 RAL9016</t>
  </si>
  <si>
    <t>Напольный конвектор Gekon Level H28 L170 W13 RAL9016</t>
  </si>
  <si>
    <t>Напольный конвектор Gekon Level H28 L180 W13 RAL9016</t>
  </si>
  <si>
    <t>Напольный конвектор Gekon Level H28 L190 W13 RAL9016</t>
  </si>
  <si>
    <t>Напольный конвектор Gekon Level H28 L200 W13 RAL9016</t>
  </si>
  <si>
    <t>Напольный конвектор Gekon Level H28 L210 W13 RAL9016</t>
  </si>
  <si>
    <t>Напольный конвектор Gekon Level H28 L220 W13 RAL9016</t>
  </si>
  <si>
    <t>Напольный конвектор Gekon Level H28 L230 W13 RAL9016</t>
  </si>
  <si>
    <t>Напольный конвектор Gekon Level H28 L240 W13 RAL9016</t>
  </si>
  <si>
    <t>Напольный конвектор Gekon Level H28 L040 W18 RAL9016</t>
  </si>
  <si>
    <t>Напольный конвектор Gekon Level H28 L050 W18 RAL9016</t>
  </si>
  <si>
    <t>Напольный конвектор Gekon Level H28 L060 W18 RAL9016</t>
  </si>
  <si>
    <t>Напольный конвектор Gekon Level H28 L070 W18 RAL9016</t>
  </si>
  <si>
    <t>Напольный конвектор Gekon Level H28 L080 W18 RAL9016</t>
  </si>
  <si>
    <t>Напольный конвектор Gekon Level H28 L090 W18 RAL9016</t>
  </si>
  <si>
    <t>Напольный конвектор Gekon Level H28 L100 W18 RAL9016</t>
  </si>
  <si>
    <t>Напольный конвектор Gekon Level H28 L110 W18 RAL9016</t>
  </si>
  <si>
    <t>Напольный конвектор Gekon Level H28 L120 W18 RAL9016</t>
  </si>
  <si>
    <t>Напольный конвектор Gekon Level H28 L130 W18 RAL9016</t>
  </si>
  <si>
    <t>Напольный конвектор Gekon Level H28 L140 W18 RAL9016</t>
  </si>
  <si>
    <t>Напольный конвектор Gekon Level H28 L150 W18 RAL9016</t>
  </si>
  <si>
    <t>Напольный конвектор Gekon Level H28 L160 W18 RAL9016</t>
  </si>
  <si>
    <t>Напольный конвектор Gekon Level H28 L170 W18 RAL9016</t>
  </si>
  <si>
    <t>Напольный конвектор Gekon Level H28 L180 W18 RAL9016</t>
  </si>
  <si>
    <t>Напольный конвектор Gekon Level H28 L190 W18 RAL9016</t>
  </si>
  <si>
    <t>Напольный конвектор Gekon Level H28 L200 W18 RAL9016</t>
  </si>
  <si>
    <t>Напольный конвектор Gekon Level H28 L210 W18 RAL9016</t>
  </si>
  <si>
    <t>Напольный конвектор Gekon Level H28 L220 W18 RAL9016</t>
  </si>
  <si>
    <t>Напольный конвектор Gekon Level H28 L230 W18 RAL9016</t>
  </si>
  <si>
    <t>Напольный конвектор Gekon Level H28 L240 W18 RAL9016</t>
  </si>
  <si>
    <t>Напольный конвектор Gekon Level H28 L040 W23 RAL9016</t>
  </si>
  <si>
    <t>Напольный конвектор Gekon Level H28 L050 W23 RAL9016</t>
  </si>
  <si>
    <t>Напольный конвектор Gekon Level H28 L060 W23 RAL9016</t>
  </si>
  <si>
    <t>Напольный конвектор Gekon Level H28 L070 W23 RAL9016</t>
  </si>
  <si>
    <t>Напольный конвектор Gekon Level H28 L080 W23 RAL9016</t>
  </si>
  <si>
    <t>Напольный конвектор Gekon Level H28 L090 W23 RAL9016</t>
  </si>
  <si>
    <t>Напольный конвектор Gekon Level H28 L100 W23 RAL9016</t>
  </si>
  <si>
    <t>Напольный конвектор Gekon Level H28 L110 W23 RAL9016</t>
  </si>
  <si>
    <t>Напольный конвектор Gekon Level H28 L120 W23 RAL9016</t>
  </si>
  <si>
    <t>Напольный конвектор Gekon Level H28 L130 W23 RAL9016</t>
  </si>
  <si>
    <t>Напольный конвектор Gekon Level H28 L140 W23 RAL9016</t>
  </si>
  <si>
    <t>Напольный конвектор Gekon Level H28 L150 W23 RAL9016</t>
  </si>
  <si>
    <t>Напольный конвектор Gekon Level H28 L160 W23 RAL9016</t>
  </si>
  <si>
    <t>Напольный конвектор Gekon Level H28 L170 W23 RAL9016</t>
  </si>
  <si>
    <t>Напольный конвектор Gekon Level H28 L180 W23 RAL9016</t>
  </si>
  <si>
    <t>Напольный конвектор Gekon Level H28 L190 W23 RAL9016</t>
  </si>
  <si>
    <t>Напольный конвектор Gekon Level H28 L200 W23 RAL9016</t>
  </si>
  <si>
    <t>Напольный конвектор Gekon Level H28 L210 W23 RAL9016</t>
  </si>
  <si>
    <t>Напольный конвектор Gekon Level H28 L220 W23 RAL9016</t>
  </si>
  <si>
    <t>Напольный конвектор Gekon Level H28 L230 W23 RAL9016</t>
  </si>
  <si>
    <t>Напольный конвектор Gekon Level H28 L240 W23 RAL9016</t>
  </si>
  <si>
    <t>Напольный конвектор Gekon Level H35 L040 W13 RAL9016</t>
  </si>
  <si>
    <t>Напольный конвектор Gekon Level H35 L050 W13 RAL9016</t>
  </si>
  <si>
    <t>Напольный конвектор Gekon Level H35 L060 W13 RAL9016</t>
  </si>
  <si>
    <t>Напольный конвектор Gekon Level H35 L070 W13 RAL9016</t>
  </si>
  <si>
    <t>Напольный конвектор Gekon Level H35 L080 W13 RAL9016</t>
  </si>
  <si>
    <t>Напольный конвектор Gekon Level H35 L090 W13 RAL9016</t>
  </si>
  <si>
    <t>Напольный конвектор Gekon Level H35 L100 W13 RAL9016</t>
  </si>
  <si>
    <t>Напольный конвектор Gekon Level H35 L110 W13 RAL9016</t>
  </si>
  <si>
    <t>Напольный конвектор Gekon Level H35 L120 W13 RAL9016</t>
  </si>
  <si>
    <t>Напольный конвектор Gekon Level H35 L130 W13 RAL9016</t>
  </si>
  <si>
    <t>Напольный конвектор Gekon Level H35 L140 W13 RAL9016</t>
  </si>
  <si>
    <t>Напольный конвектор Gekon Level H35 L150 W13 RAL9016</t>
  </si>
  <si>
    <t>Напольный конвектор Gekon Level H35 L160 W13 RAL9016</t>
  </si>
  <si>
    <t>Напольный конвектор Gekon Level H35 L170 W13 RAL9016</t>
  </si>
  <si>
    <t>Напольный конвектор Gekon Level H35 L180 W13 RAL9016</t>
  </si>
  <si>
    <t>Напольный конвектор Gekon Level H35 L190 W13 RAL9016</t>
  </si>
  <si>
    <t>Напольный конвектор Gekon Level H35 L200 W13 RAL9016</t>
  </si>
  <si>
    <t>Напольный конвектор Gekon Level H35 L210 W13 RAL9016</t>
  </si>
  <si>
    <t>Напольный конвектор Gekon Level H35 L220 W13 RAL9016</t>
  </si>
  <si>
    <t>Напольный конвектор Gekon Level H35 L230 W13 RAL9016</t>
  </si>
  <si>
    <t>Напольный конвектор Gekon Level H35 L240 W13 RAL9016</t>
  </si>
  <si>
    <t>Напольный конвектор Gekon Level H35 L040 W18 RAL9016</t>
  </si>
  <si>
    <t>Напольный конвектор Gekon Level H35 L050 W18 RAL9016</t>
  </si>
  <si>
    <t>Напольный конвектор Gekon Level H35 L060 W18 RAL9016</t>
  </si>
  <si>
    <t>Напольный конвектор Gekon Level H35 L070 W18 RAL9016</t>
  </si>
  <si>
    <t>Напольный конвектор Gekon Level H35 L080 W18 RAL9016</t>
  </si>
  <si>
    <t>Напольный конвектор Gekon Level H35 L090 W18 RAL9016</t>
  </si>
  <si>
    <t>Напольный конвектор Gekon Level H35 L100 W18 RAL9016</t>
  </si>
  <si>
    <t>Напольный конвектор Gekon Level H35 L110 W18 RAL9016</t>
  </si>
  <si>
    <t>Напольный конвектор Gekon Level H35 L120 W18 RAL9016</t>
  </si>
  <si>
    <t>Напольный конвектор Gekon Level H35 L130 W18 RAL9016</t>
  </si>
  <si>
    <t>Напольный конвектор Gekon Level H35 L140 W18 RAL9016</t>
  </si>
  <si>
    <t>Напольный конвектор Gekon Level H35 L150 W18 RAL9016</t>
  </si>
  <si>
    <t>Напольный конвектор Gekon Level H35 L160 W18 RAL9016</t>
  </si>
  <si>
    <t>Напольный конвектор Gekon Level H35 L170 W18 RAL9016</t>
  </si>
  <si>
    <t>Напольный конвектор Gekon Level H35 L180 W18 RAL9016</t>
  </si>
  <si>
    <t>Напольный конвектор Gekon Level H35 L190 W18 RAL9016</t>
  </si>
  <si>
    <t>Напольный конвектор Gekon Level H35 L200 W18 RAL9016</t>
  </si>
  <si>
    <t>Напольный конвектор Gekon Level H35 L210 W18 RAL9016</t>
  </si>
  <si>
    <t>Напольный конвектор Gekon Level H35 L220 W18 RAL9016</t>
  </si>
  <si>
    <t>Напольный конвектор Gekon Level H35 L230 W18 RAL9016</t>
  </si>
  <si>
    <t>Напольный конвектор Gekon Level H35 L240 W18 RAL9016</t>
  </si>
  <si>
    <t>Напольный конвектор Gekon Level H35 L040 W23 RAL9016</t>
  </si>
  <si>
    <t>Напольный конвектор Gekon Level H35 L050 W23 RAL9016</t>
  </si>
  <si>
    <t>Напольный конвектор Gekon Level H35 L060 W23 RAL9016</t>
  </si>
  <si>
    <t>Напольный конвектор Gekon Level H35 L070 W23 RAL9016</t>
  </si>
  <si>
    <t>Напольный конвектор Gekon Level H35 L080 W23 RAL9016</t>
  </si>
  <si>
    <t>Напольный конвектор Gekon Level H35 L090 W23 RAL9016</t>
  </si>
  <si>
    <t>Напольный конвектор Gekon Level H35 L100 W23 RAL9016</t>
  </si>
  <si>
    <t>Напольный конвектор Gekon Level H35 L110 W23 RAL9016</t>
  </si>
  <si>
    <t>Напольный конвектор Gekon Level H35 L120 W23 RAL9016</t>
  </si>
  <si>
    <t>Напольный конвектор Gekon Level H35 L130 W23 RAL9016</t>
  </si>
  <si>
    <t>Напольный конвектор Gekon Level H35 L140 W23 RAL9016</t>
  </si>
  <si>
    <t>Напольный конвектор Gekon Level H35 L150 W23 RAL9016</t>
  </si>
  <si>
    <t>Напольный конвектор Gekon Level H35 L160 W23 RAL9016</t>
  </si>
  <si>
    <t>Напольный конвектор Gekon Level H35 L170 W23 RAL9016</t>
  </si>
  <si>
    <t>Напольный конвектор Gekon Level H35 L180 W23 RAL9016</t>
  </si>
  <si>
    <t>Напольный конвектор Gekon Level H35 L190 W23 RAL9016</t>
  </si>
  <si>
    <t>Напольный конвектор Gekon Level H35 L200 W23 RAL9016</t>
  </si>
  <si>
    <t>Напольный конвектор Gekon Level H35 L210 W23 RAL9016</t>
  </si>
  <si>
    <t>Напольный конвектор Gekon Level H35 L220 W23 RAL9016</t>
  </si>
  <si>
    <t>Напольный конвектор Gekon Level H35 L230 W23 RAL9016</t>
  </si>
  <si>
    <t>Напольный конвектор Gekon Level H35 L240 W23 RAL9016</t>
  </si>
  <si>
    <t>Декоративная накладка для ножки Gekon Level FS.18</t>
  </si>
  <si>
    <t>Декоративная накладка для ножки Gekon Level FS.13</t>
  </si>
  <si>
    <t>Декоративная накладка для ножки Gekon Level FM.23</t>
  </si>
  <si>
    <t>Декоративная накладка для ножки Gekon Level FM.18</t>
  </si>
  <si>
    <t>Декоративная накладка для ножки Gekon Level FM.13</t>
  </si>
  <si>
    <t>Декоративная накладка для ножки Gekon Level FL.23</t>
  </si>
  <si>
    <t>Декоративная накладка для ножки Gekon Level FL.18</t>
  </si>
  <si>
    <t>Декоративная накладка для ножки Gekon Level FL.13</t>
  </si>
  <si>
    <t>Декоративная накладка для ножки Gekon Level FS.23</t>
  </si>
  <si>
    <t>Высота накладки ( = высота ножки), см</t>
  </si>
  <si>
    <t>Ширина прибора</t>
  </si>
  <si>
    <t>Необходимое кол-во на 1 прибор:</t>
  </si>
  <si>
    <t>- длина прибора до 170 см включительно - 2 шт;</t>
  </si>
  <si>
    <t>- длина прибора от 180 см и более - 3 шт;</t>
  </si>
  <si>
    <t>2. На обратной линии рекомендуется устанавливать прямой запорный клапан, например:</t>
  </si>
  <si>
    <t>3. Термостатическая головка</t>
  </si>
  <si>
    <t>Отверстие выбирается в зависимости от соосности клапана.</t>
  </si>
  <si>
    <t>Обращаем ваше внимание, что торец конвектора имеет двойную перфорацию под термоголовку.</t>
  </si>
  <si>
    <t>Пример артикула</t>
  </si>
  <si>
    <t>COV.GL.FS.13/RALxxxx</t>
  </si>
  <si>
    <t>COV.GL.FS.18/RALxxxx</t>
  </si>
  <si>
    <t>COV.GL.FS.23/RALxxxx</t>
  </si>
  <si>
    <t>COV.GL.FM.13/RALxxxx</t>
  </si>
  <si>
    <t>COV.GL.FM.18/RALxxxx</t>
  </si>
  <si>
    <t>COV.GL.FM.23/RALxxxx</t>
  </si>
  <si>
    <t>COV.GL.FL.13/RALxxxx</t>
  </si>
  <si>
    <t>COV.GL.FL.18/RALxxxx</t>
  </si>
  <si>
    <t>COV.GL.FL.23/RALxxxx</t>
  </si>
  <si>
    <r>
      <t xml:space="preserve">1. На подающей линии рекомендуется устанавливать короткий осевой термостатический клапан с </t>
    </r>
    <r>
      <rPr>
        <b/>
        <sz val="14"/>
        <color rgb="FFFF0000"/>
        <rFont val="Calibri"/>
        <family val="2"/>
        <charset val="204"/>
        <scheme val="minor"/>
      </rPr>
      <t>наружной резьбой</t>
    </r>
  </si>
  <si>
    <t>В, см</t>
  </si>
  <si>
    <t>Д, см</t>
  </si>
  <si>
    <t>Г, см</t>
  </si>
  <si>
    <t>Розничная стоимость</t>
  </si>
  <si>
    <t>Приборы стандартного белого цвета RAL9016, полуматовое исполнение</t>
  </si>
  <si>
    <t>Приборы, окрашенные в другие цвета палитры RAL</t>
  </si>
  <si>
    <t>FSC - ножки, высотой 7 см</t>
  </si>
  <si>
    <t>FMC - ножки высотой 10 см</t>
  </si>
  <si>
    <t>FLC - ножки высотой 15 см</t>
  </si>
  <si>
    <t>FSO - ножки, высотой 7 см</t>
  </si>
  <si>
    <t>FMO - ножки высотой 10 см</t>
  </si>
  <si>
    <t>FLO - ножки высотой 15 см</t>
  </si>
  <si>
    <t>Ножки FSC
(7 см)</t>
  </si>
  <si>
    <t>Ножки FSO
(7 см)</t>
  </si>
  <si>
    <t>Ножки FMO
(10 см)</t>
  </si>
  <si>
    <t>Ножки FLO
(15 см)</t>
  </si>
  <si>
    <t>Ножки FMC
(10 см)</t>
  </si>
  <si>
    <t>Ножки FLC
(15 см)</t>
  </si>
  <si>
    <t>Розница, руб/шт.
(цвет RAL9016)</t>
  </si>
  <si>
    <t>Розница, руб/шт.
(другие цвета)</t>
  </si>
  <si>
    <t>GLUW0.01304008/1HE/RAL9016</t>
  </si>
  <si>
    <t>GLUW0.01305008/1HE/RAL9016</t>
  </si>
  <si>
    <t>GLUW0.01306008/1HE/RAL9016</t>
  </si>
  <si>
    <t>GLUW0.01307008/1HE/RAL9016</t>
  </si>
  <si>
    <t>GLUW0.01308008/1HE/RAL9016</t>
  </si>
  <si>
    <t>GLUW0.01309008/1HE/RAL9016</t>
  </si>
  <si>
    <t>GLUW0.01310008/1HE/RAL9016</t>
  </si>
  <si>
    <t>GLUW0.01311008/1HE/RAL9016</t>
  </si>
  <si>
    <t>GLUW0.01312008/1HE/RAL9016</t>
  </si>
  <si>
    <t>GLUW0.01313008/1HE/RAL9016</t>
  </si>
  <si>
    <t>GLUW0.01314008/1HE/RAL9016</t>
  </si>
  <si>
    <t>GLUW0.01315008/1HE/RAL9016</t>
  </si>
  <si>
    <t>GLUW0.01316008/1HE/RAL9016</t>
  </si>
  <si>
    <t>GLUW0.01317008/1HE/RAL9016</t>
  </si>
  <si>
    <t>GLUW0.01318008/1HE/RAL9016</t>
  </si>
  <si>
    <t>GLUW0.01319008/1HE/RAL9016</t>
  </si>
  <si>
    <t>GLUW0.01320008/1HE/RAL9016</t>
  </si>
  <si>
    <t>GLUW0.01321008/1HE/RAL9016</t>
  </si>
  <si>
    <t>GLUW0.01322008/1HE/RAL9016</t>
  </si>
  <si>
    <t>GLUW0.01323008/1HE/RAL9016</t>
  </si>
  <si>
    <t>GLUW0.01324008/1HE/RAL9016</t>
  </si>
  <si>
    <t>GLUW0.01304013/1HE/RAL9016</t>
  </si>
  <si>
    <t>GLUW0.01305013/1HE/RAL9016</t>
  </si>
  <si>
    <t>GLUW0.01306013/1HE/RAL9016</t>
  </si>
  <si>
    <t>GLUW0.01307013/1HE/RAL9016</t>
  </si>
  <si>
    <t>GLUW0.01308013/1HE/RAL9016</t>
  </si>
  <si>
    <t>GLUW0.01309013/1HE/RAL9016</t>
  </si>
  <si>
    <t>GLUW0.01310013/1HE/RAL9016</t>
  </si>
  <si>
    <t>GLUW0.01311013/1HE/RAL9016</t>
  </si>
  <si>
    <t>GLUW0.01312013/1HE/RAL9016</t>
  </si>
  <si>
    <t>GLUW0.01313013/1HE/RAL9016</t>
  </si>
  <si>
    <t>GLUW0.01314013/1HE/RAL9016</t>
  </si>
  <si>
    <t>GLUW0.01315013/1HE/RAL9016</t>
  </si>
  <si>
    <t>GLUW0.01316013/1HE/RAL9016</t>
  </si>
  <si>
    <t>GLUW0.01317013/1HE/RAL9016</t>
  </si>
  <si>
    <t>GLUW0.01318013/1HE/RAL9016</t>
  </si>
  <si>
    <t>GLUW0.01319013/1HE/RAL9016</t>
  </si>
  <si>
    <t>GLUW0.01320013/1HE/RAL9016</t>
  </si>
  <si>
    <t>GLUW0.01321013/1HE/RAL9016</t>
  </si>
  <si>
    <t>GLUW0.01322013/1HE/RAL9016</t>
  </si>
  <si>
    <t>GLUW0.01323013/1HE/RAL9016</t>
  </si>
  <si>
    <t>GLUW0.01324013/1HE/RAL9016</t>
  </si>
  <si>
    <t>GLUW0.01304018/1HE/RAL9016</t>
  </si>
  <si>
    <t>GLUW0.01305018/1HE/RAL9016</t>
  </si>
  <si>
    <t>GLUW0.01306018/1HE/RAL9016</t>
  </si>
  <si>
    <t>GLUW0.01307018/1HE/RAL9016</t>
  </si>
  <si>
    <t>GLUW0.01308018/1HE/RAL9016</t>
  </si>
  <si>
    <t>GLUW0.01309018/1HE/RAL9016</t>
  </si>
  <si>
    <t>GLUW0.01310018/1HE/RAL9016</t>
  </si>
  <si>
    <t>GLUW0.01311018/1HE/RAL9016</t>
  </si>
  <si>
    <t>GLUW0.01312018/1HE/RAL9016</t>
  </si>
  <si>
    <t>GLUW0.01313018/1HE/RAL9016</t>
  </si>
  <si>
    <t>GLUW0.01314018/1HE/RAL9016</t>
  </si>
  <si>
    <t>GLUW0.01315018/1HE/RAL9016</t>
  </si>
  <si>
    <t>GLUW0.01316018/1HE/RAL9016</t>
  </si>
  <si>
    <t>GLUW0.01317018/1HE/RAL9016</t>
  </si>
  <si>
    <t>GLUW0.01318018/1HE/RAL9016</t>
  </si>
  <si>
    <t>GLUW0.01319018/1HE/RAL9016</t>
  </si>
  <si>
    <t>GLUW0.01320018/1HE/RAL9016</t>
  </si>
  <si>
    <t>GLUW0.01321018/1HE/RAL9016</t>
  </si>
  <si>
    <t>GLUW0.01322018/1HE/RAL9016</t>
  </si>
  <si>
    <t>GLUW0.01323018/1HE/RAL9016</t>
  </si>
  <si>
    <t>GLUW0.01324018/1HE/RAL9016</t>
  </si>
  <si>
    <t>GLUW0.01304023/1HE/RAL9016</t>
  </si>
  <si>
    <t>GLUW0.01305023/1HE/RAL9016</t>
  </si>
  <si>
    <t>GLUW0.01306023/1HE/RAL9016</t>
  </si>
  <si>
    <t>GLUW0.01307023/1HE/RAL9016</t>
  </si>
  <si>
    <t>GLUW0.01308023/1HE/RAL9016</t>
  </si>
  <si>
    <t>GLUW0.01309023/1HE/RAL9016</t>
  </si>
  <si>
    <t>GLUW0.01310023/1HE/RAL9016</t>
  </si>
  <si>
    <t>GLUW0.01311023/1HE/RAL9016</t>
  </si>
  <si>
    <t>GLUW0.01312023/1HE/RAL9016</t>
  </si>
  <si>
    <t>GLUW0.01313023/1HE/RAL9016</t>
  </si>
  <si>
    <t>GLUW0.01314023/1HE/RAL9016</t>
  </si>
  <si>
    <t>GLUW0.01315023/1HE/RAL9016</t>
  </si>
  <si>
    <t>GLUW0.01316023/1HE/RAL9016</t>
  </si>
  <si>
    <t>GLUW0.01317023/1HE/RAL9016</t>
  </si>
  <si>
    <t>GLUW0.01318023/1HE/RAL9016</t>
  </si>
  <si>
    <t>GLUW0.01319023/1HE/RAL9016</t>
  </si>
  <si>
    <t>GLUW0.01320023/1HE/RAL9016</t>
  </si>
  <si>
    <t>GLUW0.01321023/1HE/RAL9016</t>
  </si>
  <si>
    <t>GLUW0.01322023/1HE/RAL9016</t>
  </si>
  <si>
    <t>GLUW0.01323023/1HE/RAL9016</t>
  </si>
  <si>
    <t>GLUW0.01324023/1HE/RAL9016</t>
  </si>
  <si>
    <t>GLUW0.02004008/1HE/RAL9016</t>
  </si>
  <si>
    <t>GLUW0.02005008/1HE/RAL9016</t>
  </si>
  <si>
    <t>GLUW0.02006008/1HE/RAL9016</t>
  </si>
  <si>
    <t>GLUW0.02007008/1HE/RAL9016</t>
  </si>
  <si>
    <t>GLUW0.02008008/1HE/RAL9016</t>
  </si>
  <si>
    <t>GLUW0.02009008/1HE/RAL9016</t>
  </si>
  <si>
    <t>GLUW0.02010008/1HE/RAL9016</t>
  </si>
  <si>
    <t>GLUW0.02011008/1HE/RAL9016</t>
  </si>
  <si>
    <t>GLUW0.02012008/1HE/RAL9016</t>
  </si>
  <si>
    <t>GLUW0.02013008/1HE/RAL9016</t>
  </si>
  <si>
    <t>GLUW0.02014008/1HE/RAL9016</t>
  </si>
  <si>
    <t>GLUW0.02015008/1HE/RAL9016</t>
  </si>
  <si>
    <t>GLUW0.02016008/1HE/RAL9016</t>
  </si>
  <si>
    <t>GLUW0.02017008/1HE/RAL9016</t>
  </si>
  <si>
    <t>GLUW0.02018008/1HE/RAL9016</t>
  </si>
  <si>
    <t>GLUW0.02019008/1HE/RAL9016</t>
  </si>
  <si>
    <t>GLUW0.02020008/1HE/RAL9016</t>
  </si>
  <si>
    <t>GLUW0.02021008/1HE/RAL9016</t>
  </si>
  <si>
    <t>GLUW0.02022008/1HE/RAL9016</t>
  </si>
  <si>
    <t>GLUW0.02023008/1HE/RAL9016</t>
  </si>
  <si>
    <t>GLUW0.02024008/1HE/RAL9016</t>
  </si>
  <si>
    <t>GLUW0.02004013/1HE/RAL9016</t>
  </si>
  <si>
    <t>GLUW0.02005013/1HE/RAL9016</t>
  </si>
  <si>
    <t>GLUW0.02006013/1HE/RAL9016</t>
  </si>
  <si>
    <t>GLUW0.02007013/1HE/RAL9016</t>
  </si>
  <si>
    <t>GLUW0.02008013/1HE/RAL9016</t>
  </si>
  <si>
    <t>GLUW0.02009013/1HE/RAL9016</t>
  </si>
  <si>
    <t>GLUW0.02010013/1HE/RAL9016</t>
  </si>
  <si>
    <t>GLUW0.02011013/1HE/RAL9016</t>
  </si>
  <si>
    <t>GLUW0.02012013/1HE/RAL9016</t>
  </si>
  <si>
    <t>GLUW0.02013013/1HE/RAL9016</t>
  </si>
  <si>
    <t>GLUW0.02014013/1HE/RAL9016</t>
  </si>
  <si>
    <t>GLUW0.02015013/1HE/RAL9016</t>
  </si>
  <si>
    <t>GLUW0.02016013/1HE/RAL9016</t>
  </si>
  <si>
    <t>GLUW0.02017013/1HE/RAL9016</t>
  </si>
  <si>
    <t>GLUW0.02018013/1HE/RAL9016</t>
  </si>
  <si>
    <t>GLUW0.02019013/1HE/RAL9016</t>
  </si>
  <si>
    <t>GLUW0.02020013/1HE/RAL9016</t>
  </si>
  <si>
    <t>GLUW0.02021013/1HE/RAL9016</t>
  </si>
  <si>
    <t>GLUW0.02022013/1HE/RAL9016</t>
  </si>
  <si>
    <t>GLUW0.02023013/1HE/RAL9016</t>
  </si>
  <si>
    <t>GLUW0.02024013/1HE/RAL9016</t>
  </si>
  <si>
    <t>GLUW0.02004018/1HE/RAL9016</t>
  </si>
  <si>
    <t>GLUW0.02005018/1HE/RAL9016</t>
  </si>
  <si>
    <t>GLUW0.02006018/1HE/RAL9016</t>
  </si>
  <si>
    <t>GLUW0.02007018/1HE/RAL9016</t>
  </si>
  <si>
    <t>GLUW0.02008018/1HE/RAL9016</t>
  </si>
  <si>
    <t>GLUW0.02009018/1HE/RAL9016</t>
  </si>
  <si>
    <t>GLUW0.02010018/1HE/RAL9016</t>
  </si>
  <si>
    <t>GLUW0.02011018/1HE/RAL9016</t>
  </si>
  <si>
    <t>GLUW0.02012018/1HE/RAL9016</t>
  </si>
  <si>
    <t>GLUW0.02013018/1HE/RAL9016</t>
  </si>
  <si>
    <t>GLUW0.02014018/1HE/RAL9016</t>
  </si>
  <si>
    <t>GLUW0.02015018/1HE/RAL9016</t>
  </si>
  <si>
    <t>GLUW0.02016018/1HE/RAL9016</t>
  </si>
  <si>
    <t>GLUW0.02017018/1HE/RAL9016</t>
  </si>
  <si>
    <t>GLUW0.02018018/1HE/RAL9016</t>
  </si>
  <si>
    <t>GLUW0.02019018/1HE/RAL9016</t>
  </si>
  <si>
    <t>GLUW0.02020018/1HE/RAL9016</t>
  </si>
  <si>
    <t>GLUW0.02021018/1HE/RAL9016</t>
  </si>
  <si>
    <t>GLUW0.02022018/1HE/RAL9016</t>
  </si>
  <si>
    <t>GLUW0.02023018/1HE/RAL9016</t>
  </si>
  <si>
    <t>GLUW0.02024018/1HE/RAL9016</t>
  </si>
  <si>
    <t>GLUW0.02004023/1HE/RAL9016</t>
  </si>
  <si>
    <t>GLUW0.02005023/1HE/RAL9016</t>
  </si>
  <si>
    <t>GLUW0.02006023/1HE/RAL9016</t>
  </si>
  <si>
    <t>GLUW0.02007023/1HE/RAL9016</t>
  </si>
  <si>
    <t>GLUW0.02008023/1HE/RAL9016</t>
  </si>
  <si>
    <t>GLUW0.02009023/1HE/RAL9016</t>
  </si>
  <si>
    <t>GLUW0.02010023/1HE/RAL9016</t>
  </si>
  <si>
    <t>GLUW0.02011023/1HE/RAL9016</t>
  </si>
  <si>
    <t>GLUW0.02012023/1HE/RAL9016</t>
  </si>
  <si>
    <t>GLUW0.02013023/1HE/RAL9016</t>
  </si>
  <si>
    <t>GLUW0.02014023/1HE/RAL9016</t>
  </si>
  <si>
    <t>GLUW0.02015023/1HE/RAL9016</t>
  </si>
  <si>
    <t>GLUW0.02016023/1HE/RAL9016</t>
  </si>
  <si>
    <t>GLUW0.02017023/1HE/RAL9016</t>
  </si>
  <si>
    <t>GLUW0.02018023/1HE/RAL9016</t>
  </si>
  <si>
    <t>GLUW0.02019023/1HE/RAL9016</t>
  </si>
  <si>
    <t>GLUW0.02020023/1HE/RAL9016</t>
  </si>
  <si>
    <t>GLUW0.02021023/1HE/RAL9016</t>
  </si>
  <si>
    <t>GLUW0.02022023/1HE/RAL9016</t>
  </si>
  <si>
    <t>GLUW0.02023023/1HE/RAL9016</t>
  </si>
  <si>
    <t>GLUW0.02024023/1HE/RAL9016</t>
  </si>
  <si>
    <t>GLUW0.03004008/1HE/RAL9016</t>
  </si>
  <si>
    <t>GLUW0.03005008/1HE/RAL9016</t>
  </si>
  <si>
    <t>GLUW0.03006008/1HE/RAL9016</t>
  </si>
  <si>
    <t>GLUW0.03007008/1HE/RAL9016</t>
  </si>
  <si>
    <t>GLUW0.03008008/1HE/RAL9016</t>
  </si>
  <si>
    <t>GLUW0.03009008/1HE/RAL9016</t>
  </si>
  <si>
    <t>GLUW0.03010008/1HE/RAL9016</t>
  </si>
  <si>
    <t>GLUW0.03011008/1HE/RAL9016</t>
  </si>
  <si>
    <t>GLUW0.03012008/1HE/RAL9016</t>
  </si>
  <si>
    <t>GLUW0.03013008/1HE/RAL9016</t>
  </si>
  <si>
    <t>GLUW0.03014008/1HE/RAL9016</t>
  </si>
  <si>
    <t>GLUW0.03015008/1HE/RAL9016</t>
  </si>
  <si>
    <t>GLUW0.03016008/1HE/RAL9016</t>
  </si>
  <si>
    <t>GLUW0.03017008/1HE/RAL9016</t>
  </si>
  <si>
    <t>GLUW0.03018008/1HE/RAL9016</t>
  </si>
  <si>
    <t>GLUW0.03019008/1HE/RAL9016</t>
  </si>
  <si>
    <t>GLUW0.03020008/1HE/RAL9016</t>
  </si>
  <si>
    <t>GLUW0.03021008/1HE/RAL9016</t>
  </si>
  <si>
    <t>GLUW0.03022008/1HE/RAL9016</t>
  </si>
  <si>
    <t>GLUW0.03023008/1HE/RAL9016</t>
  </si>
  <si>
    <t>GLUW0.03024008/1HE/RAL9016</t>
  </si>
  <si>
    <t>GLUW0.03004013/1HE/RAL9016</t>
  </si>
  <si>
    <t>GLUW0.03005013/1HE/RAL9016</t>
  </si>
  <si>
    <t>GLUW0.03006013/1HE/RAL9016</t>
  </si>
  <si>
    <t>GLUW0.03007013/1HE/RAL9016</t>
  </si>
  <si>
    <t>GLUW0.03008013/1HE/RAL9016</t>
  </si>
  <si>
    <t>GLUW0.03009013/1HE/RAL9016</t>
  </si>
  <si>
    <t>GLUW0.03010013/1HE/RAL9016</t>
  </si>
  <si>
    <t>GLUW0.03011013/1HE/RAL9016</t>
  </si>
  <si>
    <t>GLUW0.03012013/1HE/RAL9016</t>
  </si>
  <si>
    <t>GLUW0.03013013/1HE/RAL9016</t>
  </si>
  <si>
    <t>GLUW0.03014013/1HE/RAL9016</t>
  </si>
  <si>
    <t>GLUW0.03015013/1HE/RAL9016</t>
  </si>
  <si>
    <t>GLUW0.03016013/1HE/RAL9016</t>
  </si>
  <si>
    <t>GLUW0.03017013/1HE/RAL9016</t>
  </si>
  <si>
    <t>GLUW0.03018013/1HE/RAL9016</t>
  </si>
  <si>
    <t>GLUW0.03019013/1HE/RAL9016</t>
  </si>
  <si>
    <t>GLUW0.03020013/1HE/RAL9016</t>
  </si>
  <si>
    <t>GLUW0.03021013/1HE/RAL9016</t>
  </si>
  <si>
    <t>GLUW0.03022013/1HE/RAL9016</t>
  </si>
  <si>
    <t>GLUW0.03023013/1HE/RAL9016</t>
  </si>
  <si>
    <t>GLUW0.03024013/1HE/RAL9016</t>
  </si>
  <si>
    <t>GLUW0.03004018/1HE/RAL9016</t>
  </si>
  <si>
    <t>GLUW0.03005018/1HE/RAL9016</t>
  </si>
  <si>
    <t>GLUW0.03006018/1HE/RAL9016</t>
  </si>
  <si>
    <t>GLUW0.03007018/1HE/RAL9016</t>
  </si>
  <si>
    <t>GLUW0.03008018/1HE/RAL9016</t>
  </si>
  <si>
    <t>GLUW0.03009018/1HE/RAL9016</t>
  </si>
  <si>
    <t>GLUW0.03010018/1HE/RAL9016</t>
  </si>
  <si>
    <t>GLUW0.03011018/1HE/RAL9016</t>
  </si>
  <si>
    <t>GLUW0.03012018/1HE/RAL9016</t>
  </si>
  <si>
    <t>GLUW0.03013018/1HE/RAL9016</t>
  </si>
  <si>
    <t>GLUW0.03014018/1HE/RAL9016</t>
  </si>
  <si>
    <t>GLUW0.03015018/1HE/RAL9016</t>
  </si>
  <si>
    <t>GLUW0.03016018/1HE/RAL9016</t>
  </si>
  <si>
    <t>GLUW0.03017018/1HE/RAL9016</t>
  </si>
  <si>
    <t>GLUW0.03018018/1HE/RAL9016</t>
  </si>
  <si>
    <t>GLUW0.03019018/1HE/RAL9016</t>
  </si>
  <si>
    <t>GLUW0.03020018/1HE/RAL9016</t>
  </si>
  <si>
    <t>GLUW0.03021018/1HE/RAL9016</t>
  </si>
  <si>
    <t>GLUW0.03022018/1HE/RAL9016</t>
  </si>
  <si>
    <t>GLUW0.03023018/1HE/RAL9016</t>
  </si>
  <si>
    <t>GLUW0.03024018/1HE/RAL9016</t>
  </si>
  <si>
    <t>GLUW0.03004023/1HE/RAL9016</t>
  </si>
  <si>
    <t>GLUW0.03005023/1HE/RAL9016</t>
  </si>
  <si>
    <t>GLUW0.03006023/1HE/RAL9016</t>
  </si>
  <si>
    <t>GLUW0.03007023/1HE/RAL9016</t>
  </si>
  <si>
    <t>GLUW0.03008023/1HE/RAL9016</t>
  </si>
  <si>
    <t>GLUW0.03009023/1HE/RAL9016</t>
  </si>
  <si>
    <t>GLUW0.03010023/1HE/RAL9016</t>
  </si>
  <si>
    <t>GLUW0.03011023/1HE/RAL9016</t>
  </si>
  <si>
    <t>GLUW0.03012023/1HE/RAL9016</t>
  </si>
  <si>
    <t>GLUW0.03013023/1HE/RAL9016</t>
  </si>
  <si>
    <t>GLUW0.03014023/1HE/RAL9016</t>
  </si>
  <si>
    <t>GLUW0.03015023/1HE/RAL9016</t>
  </si>
  <si>
    <t>GLUW0.03016023/1HE/RAL9016</t>
  </si>
  <si>
    <t>GLUW0.03017023/1HE/RAL9016</t>
  </si>
  <si>
    <t>GLUW0.03018023/1HE/RAL9016</t>
  </si>
  <si>
    <t>GLUW0.03019023/1HE/RAL9016</t>
  </si>
  <si>
    <t>GLUW0.03020023/1HE/RAL9016</t>
  </si>
  <si>
    <t>GLUW0.03021023/1HE/RAL9016</t>
  </si>
  <si>
    <t>GLUW0.03022023/1HE/RAL9016</t>
  </si>
  <si>
    <t>GLUW0.03023023/1HE/RAL9016</t>
  </si>
  <si>
    <t>GLUW0.03024023/1HE/RAL9016</t>
  </si>
  <si>
    <t>GLUW0.04004008/1HE/RAL9016</t>
  </si>
  <si>
    <t>GLUW0.04005008/1HE/RAL9016</t>
  </si>
  <si>
    <t>GLUW0.04006008/1HE/RAL9016</t>
  </si>
  <si>
    <t>GLUW0.04007008/1HE/RAL9016</t>
  </si>
  <si>
    <t>GLUW0.04008008/1HE/RAL9016</t>
  </si>
  <si>
    <t>GLUW0.04009008/1HE/RAL9016</t>
  </si>
  <si>
    <t>GLUW0.04010008/1HE/RAL9016</t>
  </si>
  <si>
    <t>GLUW0.04011008/1HE/RAL9016</t>
  </si>
  <si>
    <t>GLUW0.04012008/1HE/RAL9016</t>
  </si>
  <si>
    <t>GLUW0.04013008/1HE/RAL9016</t>
  </si>
  <si>
    <t>GLUW0.04014008/1HE/RAL9016</t>
  </si>
  <si>
    <t>GLUW0.04015008/1HE/RAL9016</t>
  </si>
  <si>
    <t>GLUW0.04016008/1HE/RAL9016</t>
  </si>
  <si>
    <t>GLUW0.04017008/1HE/RAL9016</t>
  </si>
  <si>
    <t>GLUW0.04018008/1HE/RAL9016</t>
  </si>
  <si>
    <t>GLUW0.04019008/1HE/RAL9016</t>
  </si>
  <si>
    <t>GLUW0.04020008/1HE/RAL9016</t>
  </si>
  <si>
    <t>GLUW0.04021008/1HE/RAL9016</t>
  </si>
  <si>
    <t>GLUW0.04022008/1HE/RAL9016</t>
  </si>
  <si>
    <t>GLUW0.04023008/1HE/RAL9016</t>
  </si>
  <si>
    <t>GLUW0.04024008/1HE/RAL9016</t>
  </si>
  <si>
    <t>GLUW0.04004013/1HE/RAL9016</t>
  </si>
  <si>
    <t>GLUW0.04005013/1HE/RAL9016</t>
  </si>
  <si>
    <t>GLUW0.04006013/1HE/RAL9016</t>
  </si>
  <si>
    <t>GLUW0.04007013/1HE/RAL9016</t>
  </si>
  <si>
    <t>GLUW0.04008013/1HE/RAL9016</t>
  </si>
  <si>
    <t>GLUW0.04009013/1HE/RAL9016</t>
  </si>
  <si>
    <t>GLUW0.04010013/1HE/RAL9016</t>
  </si>
  <si>
    <t>GLUW0.04011013/1HE/RAL9016</t>
  </si>
  <si>
    <t>GLUW0.04012013/1HE/RAL9016</t>
  </si>
  <si>
    <t>GLUW0.04013013/1HE/RAL9016</t>
  </si>
  <si>
    <t>GLUW0.04014013/1HE/RAL9016</t>
  </si>
  <si>
    <t>GLUW0.04015013/1HE/RAL9016</t>
  </si>
  <si>
    <t>GLUW0.04016013/1HE/RAL9016</t>
  </si>
  <si>
    <t>GLUW0.04017013/1HE/RAL9016</t>
  </si>
  <si>
    <t>GLUW0.04018013/1HE/RAL9016</t>
  </si>
  <si>
    <t>GLUW0.04019013/1HE/RAL9016</t>
  </si>
  <si>
    <t>GLUW0.04020013/1HE/RAL9016</t>
  </si>
  <si>
    <t>GLUW0.04021013/1HE/RAL9016</t>
  </si>
  <si>
    <t>GLUW0.04022013/1HE/RAL9016</t>
  </si>
  <si>
    <t>GLUW0.04023013/1HE/RAL9016</t>
  </si>
  <si>
    <t>GLUW0.04024013/1HE/RAL9016</t>
  </si>
  <si>
    <t>GLUW0.04004018/1HE/RAL9016</t>
  </si>
  <si>
    <t>GLUW0.04005018/1HE/RAL9016</t>
  </si>
  <si>
    <t>GLUW0.04006018/1HE/RAL9016</t>
  </si>
  <si>
    <t>GLUW0.04007018/1HE/RAL9016</t>
  </si>
  <si>
    <t>GLUW0.04008018/1HE/RAL9016</t>
  </si>
  <si>
    <t>GLUW0.04009018/1HE/RAL9016</t>
  </si>
  <si>
    <t>GLUW0.04010018/1HE/RAL9016</t>
  </si>
  <si>
    <t>GLUW0.04011018/1HE/RAL9016</t>
  </si>
  <si>
    <t>GLUW0.04012018/1HE/RAL9016</t>
  </si>
  <si>
    <t>GLUW0.04013018/1HE/RAL9016</t>
  </si>
  <si>
    <t>GLUW0.04014018/1HE/RAL9016</t>
  </si>
  <si>
    <t>GLUW0.04015018/1HE/RAL9016</t>
  </si>
  <si>
    <t>GLUW0.04016018/1HE/RAL9016</t>
  </si>
  <si>
    <t>GLUW0.04017018/1HE/RAL9016</t>
  </si>
  <si>
    <t>GLUW0.04018018/1HE/RAL9016</t>
  </si>
  <si>
    <t>GLUW0.04019018/1HE/RAL9016</t>
  </si>
  <si>
    <t>GLUW0.04020018/1HE/RAL9016</t>
  </si>
  <si>
    <t>GLUW0.04021018/1HE/RAL9016</t>
  </si>
  <si>
    <t>GLUW0.04022018/1HE/RAL9016</t>
  </si>
  <si>
    <t>GLUW0.04023018/1HE/RAL9016</t>
  </si>
  <si>
    <t>GLUW0.04024018/1HE/RAL9016</t>
  </si>
  <si>
    <t>GLUW0.04004023/1HE/RAL9016</t>
  </si>
  <si>
    <t>GLUW0.04005023/1HE/RAL9016</t>
  </si>
  <si>
    <t>GLUW0.04006023/1HE/RAL9016</t>
  </si>
  <si>
    <t>GLUW0.04007023/1HE/RAL9016</t>
  </si>
  <si>
    <t>GLUW0.04008023/1HE/RAL9016</t>
  </si>
  <si>
    <t>GLUW0.04009023/1HE/RAL9016</t>
  </si>
  <si>
    <t>GLUW0.04010023/1HE/RAL9016</t>
  </si>
  <si>
    <t>GLUW0.04011023/1HE/RAL9016</t>
  </si>
  <si>
    <t>GLUW0.04012023/1HE/RAL9016</t>
  </si>
  <si>
    <t>GLUW0.04013023/1HE/RAL9016</t>
  </si>
  <si>
    <t>GLUW0.04014023/1HE/RAL9016</t>
  </si>
  <si>
    <t>GLUW0.04015023/1HE/RAL9016</t>
  </si>
  <si>
    <t>GLUW0.04016023/1HE/RAL9016</t>
  </si>
  <si>
    <t>GLUW0.04017023/1HE/RAL9016</t>
  </si>
  <si>
    <t>GLUW0.04018023/1HE/RAL9016</t>
  </si>
  <si>
    <t>GLUW0.04019023/1HE/RAL9016</t>
  </si>
  <si>
    <t>GLUW0.04020023/1HE/RAL9016</t>
  </si>
  <si>
    <t>GLUW0.04021023/1HE/RAL9016</t>
  </si>
  <si>
    <t>GLUW0.04022023/1HE/RAL9016</t>
  </si>
  <si>
    <t>GLUW0.04023023/1HE/RAL9016</t>
  </si>
  <si>
    <t>GLUW0.04024023/1HE/RAL9016</t>
  </si>
  <si>
    <t>GLUW0.05004008/1HE/RAL9016</t>
  </si>
  <si>
    <t>GLUW0.05005008/1HE/RAL9016</t>
  </si>
  <si>
    <t>GLUW0.05006008/1HE/RAL9016</t>
  </si>
  <si>
    <t>GLUW0.05007008/1HE/RAL9016</t>
  </si>
  <si>
    <t>GLUW0.05008008/1HE/RAL9016</t>
  </si>
  <si>
    <t>GLUW0.05009008/1HE/RAL9016</t>
  </si>
  <si>
    <t>GLUW0.05010008/1HE/RAL9016</t>
  </si>
  <si>
    <t>GLUW0.05011008/1HE/RAL9016</t>
  </si>
  <si>
    <t>GLUW0.05012008/1HE/RAL9016</t>
  </si>
  <si>
    <t>GLUW0.05013008/1HE/RAL9016</t>
  </si>
  <si>
    <t>GLUW0.05014008/1HE/RAL9016</t>
  </si>
  <si>
    <t>GLUW0.05015008/1HE/RAL9016</t>
  </si>
  <si>
    <t>GLUW0.05016008/1HE/RAL9016</t>
  </si>
  <si>
    <t>GLUW0.05017008/1HE/RAL9016</t>
  </si>
  <si>
    <t>GLUW0.05018008/1HE/RAL9016</t>
  </si>
  <si>
    <t>GLUW0.05019008/1HE/RAL9016</t>
  </si>
  <si>
    <t>GLUW0.05020008/1HE/RAL9016</t>
  </si>
  <si>
    <t>GLUW0.05021008/1HE/RAL9016</t>
  </si>
  <si>
    <t>GLUW0.05022008/1HE/RAL9016</t>
  </si>
  <si>
    <t>GLUW0.05023008/1HE/RAL9016</t>
  </si>
  <si>
    <t>GLUW0.05024008/1HE/RAL9016</t>
  </si>
  <si>
    <t>GLUW0.05004013/1HE/RAL9016</t>
  </si>
  <si>
    <t>GLUW0.05005013/1HE/RAL9016</t>
  </si>
  <si>
    <t>GLUW0.05006013/1HE/RAL9016</t>
  </si>
  <si>
    <t>GLUW0.05007013/1HE/RAL9016</t>
  </si>
  <si>
    <t>GLUW0.05008013/1HE/RAL9016</t>
  </si>
  <si>
    <t>GLUW0.05009013/1HE/RAL9016</t>
  </si>
  <si>
    <t>GLUW0.05010013/1HE/RAL9016</t>
  </si>
  <si>
    <t>GLUW0.05011013/1HE/RAL9016</t>
  </si>
  <si>
    <t>GLUW0.05012013/1HE/RAL9016</t>
  </si>
  <si>
    <t>GLUW0.05013013/1HE/RAL9016</t>
  </si>
  <si>
    <t>GLUW0.05014013/1HE/RAL9016</t>
  </si>
  <si>
    <t>GLUW0.05015013/1HE/RAL9016</t>
  </si>
  <si>
    <t>GLUW0.05016013/1HE/RAL9016</t>
  </si>
  <si>
    <t>GLUW0.05017013/1HE/RAL9016</t>
  </si>
  <si>
    <t>GLUW0.05018013/1HE/RAL9016</t>
  </si>
  <si>
    <t>GLUW0.05019013/1HE/RAL9016</t>
  </si>
  <si>
    <t>GLUW0.05020013/1HE/RAL9016</t>
  </si>
  <si>
    <t>GLUW0.05021013/1HE/RAL9016</t>
  </si>
  <si>
    <t>GLUW0.05022013/1HE/RAL9016</t>
  </si>
  <si>
    <t>GLUW0.05023013/1HE/RAL9016</t>
  </si>
  <si>
    <t>GLUW0.05024013/1HE/RAL9016</t>
  </si>
  <si>
    <t>GLUW0.05004018/1HE/RAL9016</t>
  </si>
  <si>
    <t>GLUW0.05005018/1HE/RAL9016</t>
  </si>
  <si>
    <t>GLUW0.05006018/1HE/RAL9016</t>
  </si>
  <si>
    <t>GLUW0.05007018/1HE/RAL9016</t>
  </si>
  <si>
    <t>GLUW0.05008018/1HE/RAL9016</t>
  </si>
  <si>
    <t>GLUW0.05009018/1HE/RAL9016</t>
  </si>
  <si>
    <t>GLUW0.05010018/1HE/RAL9016</t>
  </si>
  <si>
    <t>GLUW0.05011018/1HE/RAL9016</t>
  </si>
  <si>
    <t>GLUW0.05012018/1HE/RAL9016</t>
  </si>
  <si>
    <t>GLUW0.05013018/1HE/RAL9016</t>
  </si>
  <si>
    <t>GLUW0.05014018/1HE/RAL9016</t>
  </si>
  <si>
    <t>GLUW0.05015018/1HE/RAL9016</t>
  </si>
  <si>
    <t>GLUW0.05016018/1HE/RAL9016</t>
  </si>
  <si>
    <t>GLUW0.05017018/1HE/RAL9016</t>
  </si>
  <si>
    <t>GLUW0.05018018/1HE/RAL9016</t>
  </si>
  <si>
    <t>GLUW0.05019018/1HE/RAL9016</t>
  </si>
  <si>
    <t>GLUW0.05020018/1HE/RAL9016</t>
  </si>
  <si>
    <t>GLUW0.05021018/1HE/RAL9016</t>
  </si>
  <si>
    <t>GLUW0.05022018/1HE/RAL9016</t>
  </si>
  <si>
    <t>GLUW0.05023018/1HE/RAL9016</t>
  </si>
  <si>
    <t>GLUW0.05024018/1HE/RAL9016</t>
  </si>
  <si>
    <t>GLUW0.05004023/1HE/RAL9016</t>
  </si>
  <si>
    <t>GLUW0.05005023/1HE/RAL9016</t>
  </si>
  <si>
    <t>GLUW0.05006023/1HE/RAL9016</t>
  </si>
  <si>
    <t>GLUW0.05007023/1HE/RAL9016</t>
  </si>
  <si>
    <t>GLUW0.05008023/1HE/RAL9016</t>
  </si>
  <si>
    <t>GLUW0.05009023/1HE/RAL9016</t>
  </si>
  <si>
    <t>GLUW0.05010023/1HE/RAL9016</t>
  </si>
  <si>
    <t>GLUW0.05011023/1HE/RAL9016</t>
  </si>
  <si>
    <t>GLUW0.05012023/1HE/RAL9016</t>
  </si>
  <si>
    <t>GLUW0.05013023/1HE/RAL9016</t>
  </si>
  <si>
    <t>GLUW0.05014023/1HE/RAL9016</t>
  </si>
  <si>
    <t>GLUW0.05015023/1HE/RAL9016</t>
  </si>
  <si>
    <t>GLUW0.05016023/1HE/RAL9016</t>
  </si>
  <si>
    <t>GLUW0.05017023/1HE/RAL9016</t>
  </si>
  <si>
    <t>GLUW0.05018023/1HE/RAL9016</t>
  </si>
  <si>
    <t>GLUW0.05019023/1HE/RAL9016</t>
  </si>
  <si>
    <t>GLUW0.05020023/1HE/RAL9016</t>
  </si>
  <si>
    <t>GLUW0.05021023/1HE/RAL9016</t>
  </si>
  <si>
    <t>GLUW0.05022023/1HE/RAL9016</t>
  </si>
  <si>
    <t>GLUW0.05023023/1HE/RAL9016</t>
  </si>
  <si>
    <t>GLUW0.05024023/1HE/RAL9016</t>
  </si>
  <si>
    <t>Т подачи</t>
  </si>
  <si>
    <t>Т обратки</t>
  </si>
  <si>
    <t>Т в помещении</t>
  </si>
  <si>
    <t>dT=50</t>
  </si>
  <si>
    <t>Стандартный белый цвет</t>
  </si>
  <si>
    <t>RAL9016 полуматовый</t>
  </si>
  <si>
    <t>Нестандартный цвет</t>
  </si>
  <si>
    <t>RALxxxx</t>
  </si>
  <si>
    <t>Розничный прайс-лист, руб.</t>
  </si>
  <si>
    <t>Напольные конвекторы Gekon LeveL Floor</t>
  </si>
  <si>
    <t>Настенные конвекторы Gekon LeveL Wall</t>
  </si>
  <si>
    <t>GLUF0.00804013</t>
  </si>
  <si>
    <t>GLUF0.00805013</t>
  </si>
  <si>
    <t>GLUF0.00806013</t>
  </si>
  <si>
    <t>GLUF0.00807013</t>
  </si>
  <si>
    <t>GLUF0.00808013</t>
  </si>
  <si>
    <t>GLUF0.00809013</t>
  </si>
  <si>
    <t>GLUF0.00810013</t>
  </si>
  <si>
    <t>GLUF0.00811013</t>
  </si>
  <si>
    <t>GLUF0.00812013</t>
  </si>
  <si>
    <t>GLUF0.00813013</t>
  </si>
  <si>
    <t>GLUF0.00814013</t>
  </si>
  <si>
    <t>GLUF0.00815013</t>
  </si>
  <si>
    <t>GLUF0.00816013</t>
  </si>
  <si>
    <t>GLUF0.00817013</t>
  </si>
  <si>
    <t>GLUF0.00818013</t>
  </si>
  <si>
    <t>GLUF0.00819013</t>
  </si>
  <si>
    <t>GLUF0.00820013</t>
  </si>
  <si>
    <t>GLUF0.00821013</t>
  </si>
  <si>
    <t>GLUF0.00822013</t>
  </si>
  <si>
    <t>GLUF0.00823013</t>
  </si>
  <si>
    <t>GLUF0.00824013</t>
  </si>
  <si>
    <t>GLUF0.00804018</t>
  </si>
  <si>
    <t>GLUF0.00805018</t>
  </si>
  <si>
    <t>GLUF0.00806018</t>
  </si>
  <si>
    <t>GLUF0.00807018</t>
  </si>
  <si>
    <t>GLUF0.00808018</t>
  </si>
  <si>
    <t>GLUF0.00809018</t>
  </si>
  <si>
    <t>GLUF0.00810018</t>
  </si>
  <si>
    <t>GLUF0.00811018</t>
  </si>
  <si>
    <t>GLUF0.00812018</t>
  </si>
  <si>
    <t>GLUF0.00813018</t>
  </si>
  <si>
    <t>GLUF0.00814018</t>
  </si>
  <si>
    <t>GLUF0.00815018</t>
  </si>
  <si>
    <t>GLUF0.00816018</t>
  </si>
  <si>
    <t>GLUF0.00817018</t>
  </si>
  <si>
    <t>GLUF0.00818018</t>
  </si>
  <si>
    <t>GLUF0.00819018</t>
  </si>
  <si>
    <t>GLUF0.00820018</t>
  </si>
  <si>
    <t>GLUF0.00821018</t>
  </si>
  <si>
    <t>GLUF0.00822018</t>
  </si>
  <si>
    <t>GLUF0.00823018</t>
  </si>
  <si>
    <t>GLUF0.00824018</t>
  </si>
  <si>
    <t>GLUF0.00804023</t>
  </si>
  <si>
    <t>GLUF0.00805023</t>
  </si>
  <si>
    <t>GLUF0.00806023</t>
  </si>
  <si>
    <t>GLUF0.00807023</t>
  </si>
  <si>
    <t>GLUF0.00808023</t>
  </si>
  <si>
    <t>GLUF0.00809023</t>
  </si>
  <si>
    <t>GLUF0.00810023</t>
  </si>
  <si>
    <t>GLUF0.00811023</t>
  </si>
  <si>
    <t>GLUF0.00812023</t>
  </si>
  <si>
    <t>GLUF0.00813023</t>
  </si>
  <si>
    <t>GLUF0.00814023</t>
  </si>
  <si>
    <t>GLUF0.00815023</t>
  </si>
  <si>
    <t>GLUF0.00816023</t>
  </si>
  <si>
    <t>GLUF0.00817023</t>
  </si>
  <si>
    <t>GLUF0.00818023</t>
  </si>
  <si>
    <t>GLUF0.00819023</t>
  </si>
  <si>
    <t>GLUF0.00820023</t>
  </si>
  <si>
    <t>GLUF0.00821023</t>
  </si>
  <si>
    <t>GLUF0.00822023</t>
  </si>
  <si>
    <t>GLUF0.00823023</t>
  </si>
  <si>
    <t>GLUF0.00824023</t>
  </si>
  <si>
    <t>GLUF0.01304013</t>
  </si>
  <si>
    <t>GLUF0.01305013</t>
  </si>
  <si>
    <t>GLUF0.01306013</t>
  </si>
  <si>
    <t>GLUF0.01307013</t>
  </si>
  <si>
    <t>GLUF0.01308013</t>
  </si>
  <si>
    <t>GLUF0.01309013</t>
  </si>
  <si>
    <t>GLUF0.01310013</t>
  </si>
  <si>
    <t>GLUF0.01311013</t>
  </si>
  <si>
    <t>GLUF0.01312013</t>
  </si>
  <si>
    <t>GLUF0.01313013</t>
  </si>
  <si>
    <t>GLUF0.01314013</t>
  </si>
  <si>
    <t>GLUF0.01315013</t>
  </si>
  <si>
    <t>GLUF0.01316013</t>
  </si>
  <si>
    <t>GLUF0.01317013</t>
  </si>
  <si>
    <t>GLUF0.01318013</t>
  </si>
  <si>
    <t>GLUF0.01319013</t>
  </si>
  <si>
    <t>GLUF0.01320013</t>
  </si>
  <si>
    <t>GLUF0.01321013</t>
  </si>
  <si>
    <t>GLUF0.01322013</t>
  </si>
  <si>
    <t>GLUF0.01323013</t>
  </si>
  <si>
    <t>GLUF0.01324013</t>
  </si>
  <si>
    <t>GLUF0.01304018</t>
  </si>
  <si>
    <t>GLUF0.01305018</t>
  </si>
  <si>
    <t>GLUF0.01306018</t>
  </si>
  <si>
    <t>GLUF0.01307018</t>
  </si>
  <si>
    <t>GLUF0.01308018</t>
  </si>
  <si>
    <t>GLUF0.01309018</t>
  </si>
  <si>
    <t>GLUF0.01310018</t>
  </si>
  <si>
    <t>GLUF0.01311018</t>
  </si>
  <si>
    <t>GLUF0.01312018</t>
  </si>
  <si>
    <t>GLUF0.01313018</t>
  </si>
  <si>
    <t>GLUF0.01314018</t>
  </si>
  <si>
    <t>GLUF0.01315018</t>
  </si>
  <si>
    <t>GLUF0.01316018</t>
  </si>
  <si>
    <t>GLUF0.01317018</t>
  </si>
  <si>
    <t>GLUF0.01318018</t>
  </si>
  <si>
    <t>GLUF0.01319018</t>
  </si>
  <si>
    <t>GLUF0.01320018</t>
  </si>
  <si>
    <t>GLUF0.01321018</t>
  </si>
  <si>
    <t>GLUF0.01322018</t>
  </si>
  <si>
    <t>GLUF0.01323018</t>
  </si>
  <si>
    <t>GLUF0.01324018</t>
  </si>
  <si>
    <t>GLUF0.01304023</t>
  </si>
  <si>
    <t>GLUF0.01305023</t>
  </si>
  <si>
    <t>GLUF0.01306023</t>
  </si>
  <si>
    <t>GLUF0.01307023</t>
  </si>
  <si>
    <t>GLUF0.01308023</t>
  </si>
  <si>
    <t>GLUF0.01309023</t>
  </si>
  <si>
    <t>GLUF0.01310023</t>
  </si>
  <si>
    <t>GLUF0.01311023</t>
  </si>
  <si>
    <t>GLUF0.01312023</t>
  </si>
  <si>
    <t>GLUF0.01313023</t>
  </si>
  <si>
    <t>GLUF0.01314023</t>
  </si>
  <si>
    <t>GLUF0.01315023</t>
  </si>
  <si>
    <t>GLUF0.01316023</t>
  </si>
  <si>
    <t>GLUF0.01317023</t>
  </si>
  <si>
    <t>GLUF0.01318023</t>
  </si>
  <si>
    <t>GLUF0.01319023</t>
  </si>
  <si>
    <t>GLUF0.01320023</t>
  </si>
  <si>
    <t>GLUF0.01321023</t>
  </si>
  <si>
    <t>GLUF0.01322023</t>
  </si>
  <si>
    <t>GLUF0.01323023</t>
  </si>
  <si>
    <t>GLUF0.01324023</t>
  </si>
  <si>
    <t>GLUF0.01804013</t>
  </si>
  <si>
    <t>GLUF0.01805013</t>
  </si>
  <si>
    <t>GLUF0.01806013</t>
  </si>
  <si>
    <t>GLUF0.01807013</t>
  </si>
  <si>
    <t>GLUF0.01808013</t>
  </si>
  <si>
    <t>GLUF0.01809013</t>
  </si>
  <si>
    <t>GLUF0.01810013</t>
  </si>
  <si>
    <t>GLUF0.01811013</t>
  </si>
  <si>
    <t>GLUF0.01812013</t>
  </si>
  <si>
    <t>GLUF0.01813013</t>
  </si>
  <si>
    <t>GLUF0.01814013</t>
  </si>
  <si>
    <t>GLUF0.01815013</t>
  </si>
  <si>
    <t>GLUF0.01816013</t>
  </si>
  <si>
    <t>GLUF0.01817013</t>
  </si>
  <si>
    <t>GLUF0.01818013</t>
  </si>
  <si>
    <t>GLUF0.01819013</t>
  </si>
  <si>
    <t>GLUF0.01820013</t>
  </si>
  <si>
    <t>GLUF0.01821013</t>
  </si>
  <si>
    <t>GLUF0.01822013</t>
  </si>
  <si>
    <t>GLUF0.01823013</t>
  </si>
  <si>
    <t>GLUF0.01824013</t>
  </si>
  <si>
    <t>GLUF0.01804018</t>
  </si>
  <si>
    <t>GLUF0.01805018</t>
  </si>
  <si>
    <t>GLUF0.01806018</t>
  </si>
  <si>
    <t>GLUF0.01807018</t>
  </si>
  <si>
    <t>GLUF0.01808018</t>
  </si>
  <si>
    <t>GLUF0.01809018</t>
  </si>
  <si>
    <t>GLUF0.01810018</t>
  </si>
  <si>
    <t>GLUF0.01811018</t>
  </si>
  <si>
    <t>GLUF0.01812018</t>
  </si>
  <si>
    <t>GLUF0.01813018</t>
  </si>
  <si>
    <t>GLUF0.01814018</t>
  </si>
  <si>
    <t>GLUF0.01815018</t>
  </si>
  <si>
    <t>GLUF0.01816018</t>
  </si>
  <si>
    <t>GLUF0.01817018</t>
  </si>
  <si>
    <t>GLUF0.01818018</t>
  </si>
  <si>
    <t>GLUF0.01819018</t>
  </si>
  <si>
    <t>GLUF0.01820018</t>
  </si>
  <si>
    <t>GLUF0.01821018</t>
  </si>
  <si>
    <t>GLUF0.01822018</t>
  </si>
  <si>
    <t>GLUF0.01823018</t>
  </si>
  <si>
    <t>GLUF0.01824018</t>
  </si>
  <si>
    <t>GLUF0.01804023</t>
  </si>
  <si>
    <t>GLUF0.01805023</t>
  </si>
  <si>
    <t>GLUF0.01806023</t>
  </si>
  <si>
    <t>GLUF0.01807023</t>
  </si>
  <si>
    <t>GLUF0.01808023</t>
  </si>
  <si>
    <t>GLUF0.01809023</t>
  </si>
  <si>
    <t>GLUF0.01810023</t>
  </si>
  <si>
    <t>GLUF0.01811023</t>
  </si>
  <si>
    <t>GLUF0.01812023</t>
  </si>
  <si>
    <t>GLUF0.01813023</t>
  </si>
  <si>
    <t>GLUF0.01814023</t>
  </si>
  <si>
    <t>GLUF0.01815023</t>
  </si>
  <si>
    <t>GLUF0.01816023</t>
  </si>
  <si>
    <t>GLUF0.01817023</t>
  </si>
  <si>
    <t>GLUF0.01818023</t>
  </si>
  <si>
    <t>GLUF0.01819023</t>
  </si>
  <si>
    <t>GLUF0.01820023</t>
  </si>
  <si>
    <t>GLUF0.01821023</t>
  </si>
  <si>
    <t>GLUF0.01822023</t>
  </si>
  <si>
    <t>GLUF0.01823023</t>
  </si>
  <si>
    <t>GLUF0.01824023</t>
  </si>
  <si>
    <t>GLUF0.02304013</t>
  </si>
  <si>
    <t>GLUF0.02305013</t>
  </si>
  <si>
    <t>GLUF0.02306013</t>
  </si>
  <si>
    <t>GLUF0.02307013</t>
  </si>
  <si>
    <t>GLUF0.02308013</t>
  </si>
  <si>
    <t>GLUF0.02309013</t>
  </si>
  <si>
    <t>GLUF0.02310013</t>
  </si>
  <si>
    <t>GLUF0.02311013</t>
  </si>
  <si>
    <t>GLUF0.02312013</t>
  </si>
  <si>
    <t>GLUF0.02313013</t>
  </si>
  <si>
    <t>GLUF0.02314013</t>
  </si>
  <si>
    <t>GLUF0.02315013</t>
  </si>
  <si>
    <t>GLUF0.02316013</t>
  </si>
  <si>
    <t>GLUF0.02317013</t>
  </si>
  <si>
    <t>GLUF0.02318013</t>
  </si>
  <si>
    <t>GLUF0.02319013</t>
  </si>
  <si>
    <t>GLUF0.02320013</t>
  </si>
  <si>
    <t>GLUF0.02321013</t>
  </si>
  <si>
    <t>GLUF0.02322013</t>
  </si>
  <si>
    <t>GLUF0.02323013</t>
  </si>
  <si>
    <t>GLUF0.02324013</t>
  </si>
  <si>
    <t>GLUF0.02304018</t>
  </si>
  <si>
    <t>GLUF0.02305018</t>
  </si>
  <si>
    <t>GLUF0.02306018</t>
  </si>
  <si>
    <t>GLUF0.02307018</t>
  </si>
  <si>
    <t>GLUF0.02308018</t>
  </si>
  <si>
    <t>GLUF0.02309018</t>
  </si>
  <si>
    <t>GLUF0.02310018</t>
  </si>
  <si>
    <t>GLUF0.02311018</t>
  </si>
  <si>
    <t>GLUF0.02312018</t>
  </si>
  <si>
    <t>GLUF0.02313018</t>
  </si>
  <si>
    <t>GLUF0.02314018</t>
  </si>
  <si>
    <t>GLUF0.02315018</t>
  </si>
  <si>
    <t>GLUF0.02316018</t>
  </si>
  <si>
    <t>GLUF0.02317018</t>
  </si>
  <si>
    <t>GLUF0.02318018</t>
  </si>
  <si>
    <t>GLUF0.02319018</t>
  </si>
  <si>
    <t>GLUF0.02320018</t>
  </si>
  <si>
    <t>GLUF0.02321018</t>
  </si>
  <si>
    <t>GLUF0.02322018</t>
  </si>
  <si>
    <t>GLUF0.02323018</t>
  </si>
  <si>
    <t>GLUF0.02324018</t>
  </si>
  <si>
    <t>GLUF0.02304023</t>
  </si>
  <si>
    <t>GLUF0.02305023</t>
  </si>
  <si>
    <t>GLUF0.02306023</t>
  </si>
  <si>
    <t>GLUF0.02307023</t>
  </si>
  <si>
    <t>GLUF0.02308023</t>
  </si>
  <si>
    <t>GLUF0.02309023</t>
  </si>
  <si>
    <t>GLUF0.02310023</t>
  </si>
  <si>
    <t>GLUF0.02311023</t>
  </si>
  <si>
    <t>GLUF0.02312023</t>
  </si>
  <si>
    <t>GLUF0.02313023</t>
  </si>
  <si>
    <t>GLUF0.02314023</t>
  </si>
  <si>
    <t>GLUF0.02315023</t>
  </si>
  <si>
    <t>GLUF0.02316023</t>
  </si>
  <si>
    <t>GLUF0.02317023</t>
  </si>
  <si>
    <t>GLUF0.02318023</t>
  </si>
  <si>
    <t>GLUF0.02319023</t>
  </si>
  <si>
    <t>GLUF0.02320023</t>
  </si>
  <si>
    <t>GLUF0.02321023</t>
  </si>
  <si>
    <t>GLUF0.02322023</t>
  </si>
  <si>
    <t>GLUF0.02323023</t>
  </si>
  <si>
    <t>GLUF0.02324023</t>
  </si>
  <si>
    <t>GLUF0.02804013</t>
  </si>
  <si>
    <t>GLUF0.02805013</t>
  </si>
  <si>
    <t>GLUF0.02806013</t>
  </si>
  <si>
    <t>GLUF0.02807013</t>
  </si>
  <si>
    <t>GLUF0.02808013</t>
  </si>
  <si>
    <t>GLUF0.02809013</t>
  </si>
  <si>
    <t>GLUF0.02810013</t>
  </si>
  <si>
    <t>GLUF0.02811013</t>
  </si>
  <si>
    <t>GLUF0.02812013</t>
  </si>
  <si>
    <t>GLUF0.02813013</t>
  </si>
  <si>
    <t>GLUF0.02814013</t>
  </si>
  <si>
    <t>GLUF0.02815013</t>
  </si>
  <si>
    <t>GLUF0.02816013</t>
  </si>
  <si>
    <t>GLUF0.02817013</t>
  </si>
  <si>
    <t>GLUF0.02818013</t>
  </si>
  <si>
    <t>GLUF0.02819013</t>
  </si>
  <si>
    <t>GLUF0.02820013</t>
  </si>
  <si>
    <t>GLUF0.02821013</t>
  </si>
  <si>
    <t>GLUF0.02822013</t>
  </si>
  <si>
    <t>GLUF0.02823013</t>
  </si>
  <si>
    <t>GLUF0.02824013</t>
  </si>
  <si>
    <t>GLUF0.02804018</t>
  </si>
  <si>
    <t>GLUF0.02805018</t>
  </si>
  <si>
    <t>GLUF0.02806018</t>
  </si>
  <si>
    <t>GLUF0.02807018</t>
  </si>
  <si>
    <t>GLUF0.02808018</t>
  </si>
  <si>
    <t>GLUF0.02809018</t>
  </si>
  <si>
    <t>GLUF0.02810018</t>
  </si>
  <si>
    <t>GLUF0.02811018</t>
  </si>
  <si>
    <t>GLUF0.02812018</t>
  </si>
  <si>
    <t>GLUF0.02813018</t>
  </si>
  <si>
    <t>GLUF0.02814018</t>
  </si>
  <si>
    <t>GLUF0.02815018</t>
  </si>
  <si>
    <t>GLUF0.02816018</t>
  </si>
  <si>
    <t>GLUF0.02817018</t>
  </si>
  <si>
    <t>GLUF0.02818018</t>
  </si>
  <si>
    <t>GLUF0.02819018</t>
  </si>
  <si>
    <t>GLUF0.02820018</t>
  </si>
  <si>
    <t>GLUF0.02821018</t>
  </si>
  <si>
    <t>GLUF0.02822018</t>
  </si>
  <si>
    <t>GLUF0.02823018</t>
  </si>
  <si>
    <t>GLUF0.02824018</t>
  </si>
  <si>
    <t>GLUF0.02804023</t>
  </si>
  <si>
    <t>GLUF0.02805023</t>
  </si>
  <si>
    <t>GLUF0.02806023</t>
  </si>
  <si>
    <t>GLUF0.02807023</t>
  </si>
  <si>
    <t>GLUF0.02808023</t>
  </si>
  <si>
    <t>GLUF0.02809023</t>
  </si>
  <si>
    <t>GLUF0.02810023</t>
  </si>
  <si>
    <t>GLUF0.02811023</t>
  </si>
  <si>
    <t>GLUF0.02812023</t>
  </si>
  <si>
    <t>GLUF0.02813023</t>
  </si>
  <si>
    <t>GLUF0.02814023</t>
  </si>
  <si>
    <t>GLUF0.02815023</t>
  </si>
  <si>
    <t>GLUF0.02816023</t>
  </si>
  <si>
    <t>GLUF0.02817023</t>
  </si>
  <si>
    <t>GLUF0.02818023</t>
  </si>
  <si>
    <t>GLUF0.02819023</t>
  </si>
  <si>
    <t>GLUF0.02820023</t>
  </si>
  <si>
    <t>GLUF0.02821023</t>
  </si>
  <si>
    <t>GLUF0.02822023</t>
  </si>
  <si>
    <t>GLUF0.02823023</t>
  </si>
  <si>
    <t>GLUF0.02824023</t>
  </si>
  <si>
    <t>GLUF0.03504013</t>
  </si>
  <si>
    <t>GLUF0.03505013</t>
  </si>
  <si>
    <t>GLUF0.03506013</t>
  </si>
  <si>
    <t>GLUF0.03507013</t>
  </si>
  <si>
    <t>GLUF0.03508013</t>
  </si>
  <si>
    <t>GLUF0.03509013</t>
  </si>
  <si>
    <t>GLUF0.03510013</t>
  </si>
  <si>
    <t>GLUF0.03511013</t>
  </si>
  <si>
    <t>GLUF0.03512013</t>
  </si>
  <si>
    <t>GLUF0.03513013</t>
  </si>
  <si>
    <t>GLUF0.03514013</t>
  </si>
  <si>
    <t>GLUF0.03515013</t>
  </si>
  <si>
    <t>GLUF0.03516013</t>
  </si>
  <si>
    <t>GLUF0.03517013</t>
  </si>
  <si>
    <t>GLUF0.03518013</t>
  </si>
  <si>
    <t>GLUF0.03519013</t>
  </si>
  <si>
    <t>GLUF0.03520013</t>
  </si>
  <si>
    <t>GLUF0.03521013</t>
  </si>
  <si>
    <t>GLUF0.03522013</t>
  </si>
  <si>
    <t>GLUF0.03523013</t>
  </si>
  <si>
    <t>GLUF0.03524013</t>
  </si>
  <si>
    <t>GLUF0.03504018</t>
  </si>
  <si>
    <t>GLUF0.03505018</t>
  </si>
  <si>
    <t>GLUF0.03506018</t>
  </si>
  <si>
    <t>GLUF0.03507018</t>
  </si>
  <si>
    <t>GLUF0.03508018</t>
  </si>
  <si>
    <t>GLUF0.03509018</t>
  </si>
  <si>
    <t>GLUF0.03510018</t>
  </si>
  <si>
    <t>GLUF0.03511018</t>
  </si>
  <si>
    <t>GLUF0.03512018</t>
  </si>
  <si>
    <t>GLUF0.03513018</t>
  </si>
  <si>
    <t>GLUF0.03514018</t>
  </si>
  <si>
    <t>GLUF0.03515018</t>
  </si>
  <si>
    <t>GLUF0.03516018</t>
  </si>
  <si>
    <t>GLUF0.03517018</t>
  </si>
  <si>
    <t>GLUF0.03518018</t>
  </si>
  <si>
    <t>GLUF0.03519018</t>
  </si>
  <si>
    <t>GLUF0.03520018</t>
  </si>
  <si>
    <t>GLUF0.03521018</t>
  </si>
  <si>
    <t>GLUF0.03522018</t>
  </si>
  <si>
    <t>GLUF0.03523018</t>
  </si>
  <si>
    <t>GLUF0.03524018</t>
  </si>
  <si>
    <t>GLUF0.03504023</t>
  </si>
  <si>
    <t>GLUF0.03505023</t>
  </si>
  <si>
    <t>GLUF0.03506023</t>
  </si>
  <si>
    <t>GLUF0.03507023</t>
  </si>
  <si>
    <t>GLUF0.03508023</t>
  </si>
  <si>
    <t>GLUF0.03509023</t>
  </si>
  <si>
    <t>GLUF0.03510023</t>
  </si>
  <si>
    <t>GLUF0.03511023</t>
  </si>
  <si>
    <t>GLUF0.03512023</t>
  </si>
  <si>
    <t>GLUF0.03513023</t>
  </si>
  <si>
    <t>GLUF0.03514023</t>
  </si>
  <si>
    <t>GLUF0.03515023</t>
  </si>
  <si>
    <t>GLUF0.03516023</t>
  </si>
  <si>
    <t>GLUF0.03517023</t>
  </si>
  <si>
    <t>GLUF0.03518023</t>
  </si>
  <si>
    <t>GLUF0.03519023</t>
  </si>
  <si>
    <t>GLUF0.03520023</t>
  </si>
  <si>
    <t>GLUF0.03521023</t>
  </si>
  <si>
    <t>GLUF0.03522023</t>
  </si>
  <si>
    <t>GLUF0.03523023</t>
  </si>
  <si>
    <t>GLUF0.03524023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</si>
</sst>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3" formatCode="_-* #,##0.00_-;\-* #,##0.00_-;_-* &quot;-&quot;??_-;_-@_-"/>
    <numFmt numFmtId="164" formatCode="_-* #,##0.00\ _₽_-;\-* #,##0.00\ _₽_-;_-* &quot;-&quot;??\ _₽_-;_-@_-"/>
    <numFmt numFmtId="165" formatCode="_-* #,##0.00_р_._-;\-* #,##0.00_р_._-;_-* &quot;-&quot;??_р_._-;_-@_-"/>
    <numFmt numFmtId="166" formatCode="_-* #,##0\ _₽_-;\-* #,##0\ _₽_-;_-* &quot;-&quot;??\ _₽_-;_-@_-"/>
  </numFmts>
  <fonts count="15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i/>
      <sz val="1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b/>
      <sz val="14"/>
      <color rgb="FFC0000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rgb="FFFF0000"/>
      <name val="Calibri"/>
      <family val="2"/>
      <charset val="204"/>
      <scheme val="minor"/>
    </font>
    <font>
      <i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b/>
      <sz val="16"/>
      <color rgb="FF000000"/>
      <name val="Calibri"/>
      <family val="2"/>
      <charset val="204"/>
      <scheme val="minor"/>
    </font>
    <font>
      <b/>
      <i/>
      <sz val="11"/>
      <color theme="1"/>
      <name val="Calibri"/>
      <family val="2"/>
      <charset val="204"/>
      <scheme val="minor"/>
    </font>
    <font>
      <u/>
      <sz val="22"/>
      <color theme="10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</fills>
  <borders count="47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hair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indexed="64"/>
      </top>
      <bottom style="hair">
        <color auto="1"/>
      </bottom>
      <diagonal/>
    </border>
    <border>
      <left style="hair">
        <color auto="1"/>
      </left>
      <right style="medium">
        <color indexed="64"/>
      </right>
      <top style="medium">
        <color indexed="64"/>
      </top>
      <bottom style="hair">
        <color auto="1"/>
      </bottom>
      <diagonal/>
    </border>
    <border>
      <left style="medium">
        <color indexed="64"/>
      </left>
      <right style="medium">
        <color indexed="64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indexed="64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indexed="64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dotted">
        <color indexed="64"/>
      </bottom>
      <diagonal/>
    </border>
    <border>
      <left style="medium">
        <color indexed="64"/>
      </left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 style="medium">
        <color indexed="64"/>
      </right>
      <top style="dotted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dotted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dotted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hair">
        <color auto="1"/>
      </right>
      <top style="medium">
        <color indexed="64"/>
      </top>
      <bottom style="hair">
        <color auto="1"/>
      </bottom>
      <diagonal/>
    </border>
    <border>
      <left style="medium">
        <color indexed="64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indexed="64"/>
      </left>
      <right style="hair">
        <color auto="1"/>
      </right>
      <top style="hair">
        <color auto="1"/>
      </top>
      <bottom style="medium">
        <color indexed="64"/>
      </bottom>
      <diagonal/>
    </border>
    <border>
      <left style="medium">
        <color indexed="64"/>
      </left>
      <right style="dotted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dotted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hair">
        <color auto="1"/>
      </right>
      <top style="medium">
        <color indexed="64"/>
      </top>
      <bottom/>
      <diagonal/>
    </border>
    <border>
      <left style="hair">
        <color auto="1"/>
      </left>
      <right style="hair">
        <color auto="1"/>
      </right>
      <top style="medium">
        <color indexed="64"/>
      </top>
      <bottom/>
      <diagonal/>
    </border>
    <border>
      <left style="hair">
        <color auto="1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hair">
        <color auto="1"/>
      </right>
      <top style="medium">
        <color indexed="64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medium">
        <color indexed="64"/>
      </bottom>
      <diagonal/>
    </border>
  </borders>
  <cellStyleXfs count="6">
    <xf numFmtId="0" fontId="0" fillId="0" borderId="0"/>
    <xf numFmtId="0" fontId="1" fillId="0" borderId="0"/>
    <xf numFmtId="43" fontId="1" fillId="0" borderId="0" applyFont="0" applyFill="0" applyBorder="0" applyAlignment="0" applyProtection="0"/>
    <xf numFmtId="165" fontId="2" fillId="0" borderId="0" applyFont="0" applyFill="0" applyBorder="0" applyAlignment="0" applyProtection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/>
  </cellStyleXfs>
  <cellXfs count="127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0" fontId="3" fillId="0" borderId="1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0" fillId="0" borderId="13" xfId="0" applyBorder="1" applyAlignment="1">
      <alignment vertical="center"/>
    </xf>
    <xf numFmtId="0" fontId="0" fillId="0" borderId="12" xfId="0" applyBorder="1" applyAlignment="1">
      <alignment vertical="center"/>
    </xf>
    <xf numFmtId="0" fontId="0" fillId="0" borderId="14" xfId="0" applyBorder="1" applyAlignment="1">
      <alignment vertical="center"/>
    </xf>
    <xf numFmtId="0" fontId="5" fillId="0" borderId="0" xfId="0" applyFont="1" applyAlignment="1">
      <alignment horizontal="center" vertical="center"/>
    </xf>
    <xf numFmtId="0" fontId="3" fillId="0" borderId="18" xfId="0" applyFont="1" applyBorder="1" applyAlignment="1">
      <alignment horizontal="center" vertical="center" wrapText="1"/>
    </xf>
    <xf numFmtId="0" fontId="5" fillId="0" borderId="0" xfId="0" applyFont="1" applyAlignment="1">
      <alignment horizontal="left" vertical="center"/>
    </xf>
    <xf numFmtId="0" fontId="3" fillId="0" borderId="0" xfId="0" applyFont="1" applyAlignment="1">
      <alignment horizontal="left" vertical="center"/>
    </xf>
    <xf numFmtId="0" fontId="3" fillId="0" borderId="0" xfId="0" quotePrefix="1" applyFont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0" fontId="5" fillId="0" borderId="16" xfId="0" applyFont="1" applyBorder="1" applyAlignment="1">
      <alignment horizontal="left" vertical="center"/>
    </xf>
    <xf numFmtId="0" fontId="5" fillId="0" borderId="17" xfId="0" applyFont="1" applyBorder="1" applyAlignment="1">
      <alignment horizontal="left" vertical="center"/>
    </xf>
    <xf numFmtId="0" fontId="5" fillId="0" borderId="22" xfId="0" applyFont="1" applyBorder="1" applyAlignment="1">
      <alignment horizontal="left" vertical="center"/>
    </xf>
    <xf numFmtId="0" fontId="3" fillId="0" borderId="0" xfId="0" applyFont="1" applyAlignment="1">
      <alignment horizontal="center" vertical="center"/>
    </xf>
    <xf numFmtId="0" fontId="6" fillId="0" borderId="0" xfId="0" applyFont="1" applyAlignment="1">
      <alignment horizontal="left" vertical="center"/>
    </xf>
    <xf numFmtId="0" fontId="9" fillId="0" borderId="3" xfId="0" applyFont="1" applyBorder="1" applyAlignment="1">
      <alignment horizontal="center" vertical="center"/>
    </xf>
    <xf numFmtId="0" fontId="9" fillId="0" borderId="4" xfId="0" applyFont="1" applyBorder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164" fontId="9" fillId="0" borderId="5" xfId="4" applyFont="1" applyFill="1" applyBorder="1" applyAlignment="1">
      <alignment horizontal="center" vertical="center"/>
    </xf>
    <xf numFmtId="0" fontId="9" fillId="0" borderId="6" xfId="0" applyFont="1" applyBorder="1" applyAlignment="1">
      <alignment horizontal="center" vertical="center"/>
    </xf>
    <xf numFmtId="0" fontId="9" fillId="0" borderId="7" xfId="0" applyFont="1" applyBorder="1" applyAlignment="1">
      <alignment horizontal="center" vertical="center"/>
    </xf>
    <xf numFmtId="0" fontId="9" fillId="0" borderId="8" xfId="0" applyFont="1" applyBorder="1" applyAlignment="1">
      <alignment horizontal="center" vertical="center"/>
    </xf>
    <xf numFmtId="164" fontId="9" fillId="0" borderId="8" xfId="4" applyFont="1" applyFill="1" applyBorder="1" applyAlignment="1">
      <alignment horizontal="center" vertical="center"/>
    </xf>
    <xf numFmtId="0" fontId="9" fillId="0" borderId="26" xfId="0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0" fontId="0" fillId="0" borderId="15" xfId="0" applyBorder="1"/>
    <xf numFmtId="0" fontId="0" fillId="0" borderId="24" xfId="0" applyBorder="1"/>
    <xf numFmtId="0" fontId="0" fillId="0" borderId="19" xfId="0" applyBorder="1"/>
    <xf numFmtId="0" fontId="7" fillId="0" borderId="20" xfId="0" applyFont="1" applyBorder="1" applyAlignment="1">
      <alignment horizontal="center" vertical="center" wrapText="1"/>
    </xf>
    <xf numFmtId="0" fontId="11" fillId="0" borderId="0" xfId="0" applyFont="1"/>
    <xf numFmtId="0" fontId="10" fillId="0" borderId="1" xfId="5" applyBorder="1" applyAlignment="1">
      <alignment horizontal="center" vertical="center" wrapText="1"/>
    </xf>
    <xf numFmtId="0" fontId="5" fillId="0" borderId="32" xfId="0" applyFont="1" applyBorder="1" applyAlignment="1">
      <alignment horizontal="center" vertical="center"/>
    </xf>
    <xf numFmtId="0" fontId="5" fillId="0" borderId="33" xfId="0" applyFont="1" applyBorder="1" applyAlignment="1">
      <alignment horizontal="center" vertical="center"/>
    </xf>
    <xf numFmtId="0" fontId="5" fillId="0" borderId="34" xfId="0" applyFont="1" applyBorder="1" applyAlignment="1">
      <alignment horizontal="center" vertical="center"/>
    </xf>
    <xf numFmtId="0" fontId="5" fillId="0" borderId="35" xfId="0" applyFont="1" applyBorder="1" applyAlignment="1">
      <alignment horizontal="center" vertical="center"/>
    </xf>
    <xf numFmtId="164" fontId="4" fillId="0" borderId="15" xfId="4" applyFont="1" applyBorder="1" applyAlignment="1">
      <alignment horizontal="center" vertical="center"/>
    </xf>
    <xf numFmtId="164" fontId="4" fillId="0" borderId="16" xfId="4" applyFont="1" applyBorder="1" applyAlignment="1">
      <alignment horizontal="center" vertical="center"/>
    </xf>
    <xf numFmtId="164" fontId="4" fillId="0" borderId="17" xfId="4" applyFont="1" applyBorder="1" applyAlignment="1">
      <alignment horizontal="center" vertical="center"/>
    </xf>
    <xf numFmtId="166" fontId="9" fillId="0" borderId="8" xfId="4" applyNumberFormat="1" applyFont="1" applyFill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7" fillId="0" borderId="26" xfId="0" applyFont="1" applyBorder="1" applyAlignment="1">
      <alignment horizontal="right" vertical="center"/>
    </xf>
    <xf numFmtId="0" fontId="7" fillId="0" borderId="5" xfId="0" applyFont="1" applyBorder="1" applyAlignment="1">
      <alignment horizontal="center" vertical="center"/>
    </xf>
    <xf numFmtId="0" fontId="7" fillId="0" borderId="27" xfId="0" applyFont="1" applyBorder="1" applyAlignment="1">
      <alignment horizontal="right" vertical="center"/>
    </xf>
    <xf numFmtId="0" fontId="7" fillId="0" borderId="8" xfId="0" applyFont="1" applyBorder="1" applyAlignment="1">
      <alignment horizontal="center" vertical="center"/>
    </xf>
    <xf numFmtId="0" fontId="7" fillId="0" borderId="28" xfId="0" applyFont="1" applyBorder="1" applyAlignment="1">
      <alignment horizontal="right" vertical="center"/>
    </xf>
    <xf numFmtId="0" fontId="7" fillId="0" borderId="11" xfId="0" applyFont="1" applyBorder="1" applyAlignment="1">
      <alignment horizontal="center" vertical="center"/>
    </xf>
    <xf numFmtId="0" fontId="12" fillId="0" borderId="5" xfId="0" applyFont="1" applyBorder="1" applyAlignment="1">
      <alignment horizontal="center" vertical="center"/>
    </xf>
    <xf numFmtId="0" fontId="7" fillId="0" borderId="13" xfId="0" applyFont="1" applyBorder="1" applyAlignment="1">
      <alignment horizontal="center" vertical="center"/>
    </xf>
    <xf numFmtId="0" fontId="7" fillId="0" borderId="12" xfId="0" applyFont="1" applyBorder="1" applyAlignment="1">
      <alignment horizontal="center" vertical="center"/>
    </xf>
    <xf numFmtId="0" fontId="9" fillId="0" borderId="25" xfId="0" applyFont="1" applyBorder="1" applyAlignment="1">
      <alignment horizontal="center" vertical="center"/>
    </xf>
    <xf numFmtId="0" fontId="9" fillId="0" borderId="40" xfId="0" applyFont="1" applyBorder="1" applyAlignment="1">
      <alignment horizontal="center" vertical="center"/>
    </xf>
    <xf numFmtId="0" fontId="9" fillId="0" borderId="41" xfId="0" applyFont="1" applyBorder="1" applyAlignment="1">
      <alignment horizontal="center" vertical="center"/>
    </xf>
    <xf numFmtId="0" fontId="9" fillId="0" borderId="42" xfId="0" applyFont="1" applyBorder="1" applyAlignment="1">
      <alignment horizontal="center" vertical="center"/>
    </xf>
    <xf numFmtId="0" fontId="9" fillId="0" borderId="37" xfId="0" applyFont="1" applyBorder="1" applyAlignment="1">
      <alignment horizontal="center" vertical="center"/>
    </xf>
    <xf numFmtId="0" fontId="2" fillId="0" borderId="37" xfId="0" applyFont="1" applyBorder="1" applyAlignment="1">
      <alignment horizontal="center" vertical="center"/>
    </xf>
    <xf numFmtId="0" fontId="2" fillId="0" borderId="38" xfId="0" applyFont="1" applyBorder="1" applyAlignment="1">
      <alignment horizontal="center" vertical="center"/>
    </xf>
    <xf numFmtId="0" fontId="9" fillId="2" borderId="7" xfId="0" applyFont="1" applyFill="1" applyBorder="1" applyAlignment="1">
      <alignment horizontal="center" vertical="center"/>
    </xf>
    <xf numFmtId="0" fontId="9" fillId="2" borderId="26" xfId="0" applyFont="1" applyFill="1" applyBorder="1" applyAlignment="1">
      <alignment horizontal="center" vertical="center"/>
    </xf>
    <xf numFmtId="0" fontId="9" fillId="2" borderId="4" xfId="0" applyFont="1" applyFill="1" applyBorder="1" applyAlignment="1">
      <alignment horizontal="center" vertical="center"/>
    </xf>
    <xf numFmtId="0" fontId="9" fillId="2" borderId="5" xfId="0" applyFont="1" applyFill="1" applyBorder="1" applyAlignment="1">
      <alignment horizontal="center" vertical="center"/>
    </xf>
    <xf numFmtId="0" fontId="9" fillId="2" borderId="27" xfId="0" applyFont="1" applyFill="1" applyBorder="1" applyAlignment="1">
      <alignment horizontal="center" vertical="center"/>
    </xf>
    <xf numFmtId="0" fontId="9" fillId="2" borderId="8" xfId="0" applyFont="1" applyFill="1" applyBorder="1" applyAlignment="1">
      <alignment horizontal="center" vertical="center"/>
    </xf>
    <xf numFmtId="0" fontId="9" fillId="2" borderId="28" xfId="0" applyFont="1" applyFill="1" applyBorder="1" applyAlignment="1">
      <alignment horizontal="center" vertical="center"/>
    </xf>
    <xf numFmtId="0" fontId="9" fillId="2" borderId="10" xfId="0" applyFont="1" applyFill="1" applyBorder="1" applyAlignment="1">
      <alignment horizontal="center" vertical="center"/>
    </xf>
    <xf numFmtId="0" fontId="9" fillId="2" borderId="11" xfId="0" applyFont="1" applyFill="1" applyBorder="1" applyAlignment="1">
      <alignment horizontal="center" vertical="center"/>
    </xf>
    <xf numFmtId="0" fontId="9" fillId="2" borderId="3" xfId="0" applyFont="1" applyFill="1" applyBorder="1" applyAlignment="1">
      <alignment horizontal="center" vertical="center"/>
    </xf>
    <xf numFmtId="0" fontId="9" fillId="2" borderId="6" xfId="0" applyFont="1" applyFill="1" applyBorder="1" applyAlignment="1">
      <alignment horizontal="center" vertical="center"/>
    </xf>
    <xf numFmtId="0" fontId="9" fillId="2" borderId="9" xfId="0" applyFont="1" applyFill="1" applyBorder="1" applyAlignment="1">
      <alignment horizontal="center" vertical="center"/>
    </xf>
    <xf numFmtId="0" fontId="12" fillId="0" borderId="25" xfId="0" applyFont="1" applyBorder="1" applyAlignment="1">
      <alignment horizontal="center" vertical="center"/>
    </xf>
    <xf numFmtId="0" fontId="12" fillId="0" borderId="42" xfId="0" applyFont="1" applyBorder="1" applyAlignment="1">
      <alignment horizontal="center" vertical="center"/>
    </xf>
    <xf numFmtId="166" fontId="9" fillId="2" borderId="44" xfId="4" applyNumberFormat="1" applyFont="1" applyFill="1" applyBorder="1" applyAlignment="1">
      <alignment horizontal="center" vertical="center"/>
    </xf>
    <xf numFmtId="164" fontId="9" fillId="2" borderId="5" xfId="4" applyFont="1" applyFill="1" applyBorder="1" applyAlignment="1">
      <alignment horizontal="center" vertical="center"/>
    </xf>
    <xf numFmtId="166" fontId="9" fillId="2" borderId="5" xfId="4" applyNumberFormat="1" applyFont="1" applyFill="1" applyBorder="1" applyAlignment="1">
      <alignment horizontal="center" vertical="center"/>
    </xf>
    <xf numFmtId="164" fontId="9" fillId="2" borderId="8" xfId="4" applyFont="1" applyFill="1" applyBorder="1" applyAlignment="1">
      <alignment horizontal="center" vertical="center"/>
    </xf>
    <xf numFmtId="164" fontId="9" fillId="2" borderId="11" xfId="4" applyFont="1" applyFill="1" applyBorder="1" applyAlignment="1">
      <alignment horizontal="center" vertical="center"/>
    </xf>
    <xf numFmtId="166" fontId="9" fillId="0" borderId="45" xfId="4" applyNumberFormat="1" applyFont="1" applyBorder="1" applyAlignment="1">
      <alignment horizontal="center" vertical="center"/>
    </xf>
    <xf numFmtId="166" fontId="9" fillId="0" borderId="8" xfId="4" applyNumberFormat="1" applyFont="1" applyBorder="1" applyAlignment="1">
      <alignment horizontal="center" vertical="center"/>
    </xf>
    <xf numFmtId="166" fontId="9" fillId="2" borderId="45" xfId="4" applyNumberFormat="1" applyFont="1" applyFill="1" applyBorder="1" applyAlignment="1">
      <alignment horizontal="center" vertical="center"/>
    </xf>
    <xf numFmtId="166" fontId="9" fillId="2" borderId="8" xfId="4" applyNumberFormat="1" applyFont="1" applyFill="1" applyBorder="1" applyAlignment="1">
      <alignment horizontal="center" vertical="center"/>
    </xf>
    <xf numFmtId="166" fontId="9" fillId="2" borderId="46" xfId="4" applyNumberFormat="1" applyFont="1" applyFill="1" applyBorder="1" applyAlignment="1">
      <alignment horizontal="center" vertical="center"/>
    </xf>
    <xf numFmtId="166" fontId="9" fillId="2" borderId="11" xfId="4" applyNumberFormat="1" applyFont="1" applyFill="1" applyBorder="1" applyAlignment="1">
      <alignment horizontal="center" vertical="center"/>
    </xf>
    <xf numFmtId="0" fontId="0" fillId="0" borderId="43" xfId="0" applyBorder="1"/>
    <xf numFmtId="0" fontId="7" fillId="0" borderId="14" xfId="0" applyFont="1" applyBorder="1" applyAlignment="1">
      <alignment horizontal="center" vertical="center" wrapText="1"/>
    </xf>
    <xf numFmtId="0" fontId="2" fillId="0" borderId="36" xfId="0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7" fillId="0" borderId="36" xfId="0" applyFont="1" applyBorder="1" applyAlignment="1">
      <alignment horizontal="center" vertical="center"/>
    </xf>
    <xf numFmtId="0" fontId="7" fillId="0" borderId="39" xfId="0" applyFont="1" applyBorder="1" applyAlignment="1">
      <alignment horizontal="center" vertical="center"/>
    </xf>
    <xf numFmtId="0" fontId="7" fillId="0" borderId="15" xfId="0" applyFont="1" applyBorder="1" applyAlignment="1">
      <alignment horizontal="center" vertical="center" wrapText="1"/>
    </xf>
    <xf numFmtId="0" fontId="7" fillId="0" borderId="16" xfId="0" applyFont="1" applyBorder="1" applyAlignment="1">
      <alignment horizontal="center" vertical="center" wrapText="1"/>
    </xf>
    <xf numFmtId="0" fontId="7" fillId="0" borderId="17" xfId="0" applyFont="1" applyBorder="1" applyAlignment="1">
      <alignment horizontal="center" vertical="center" wrapText="1"/>
    </xf>
    <xf numFmtId="0" fontId="7" fillId="0" borderId="37" xfId="0" applyFont="1" applyBorder="1" applyAlignment="1">
      <alignment horizontal="center" vertical="center"/>
    </xf>
    <xf numFmtId="0" fontId="7" fillId="0" borderId="38" xfId="0" applyFont="1" applyBorder="1" applyAlignment="1">
      <alignment horizontal="center" vertical="center"/>
    </xf>
    <xf numFmtId="0" fontId="13" fillId="0" borderId="37" xfId="5" applyFont="1" applyBorder="1" applyAlignment="1">
      <alignment horizontal="center" vertical="center"/>
    </xf>
    <xf numFmtId="0" fontId="13" fillId="0" borderId="43" xfId="5" applyFont="1" applyBorder="1" applyAlignment="1">
      <alignment horizontal="center" vertical="center"/>
    </xf>
    <xf numFmtId="0" fontId="13" fillId="0" borderId="38" xfId="5" applyFont="1" applyBorder="1" applyAlignment="1">
      <alignment horizontal="center" vertical="center"/>
    </xf>
    <xf numFmtId="0" fontId="13" fillId="0" borderId="36" xfId="5" applyFont="1" applyBorder="1" applyAlignment="1">
      <alignment horizontal="center" vertical="center"/>
    </xf>
    <xf numFmtId="0" fontId="13" fillId="0" borderId="0" xfId="5" applyFont="1" applyBorder="1" applyAlignment="1">
      <alignment horizontal="center" vertical="center"/>
    </xf>
    <xf numFmtId="0" fontId="13" fillId="0" borderId="13" xfId="5" applyFont="1" applyBorder="1" applyAlignment="1">
      <alignment horizontal="center" vertical="center"/>
    </xf>
    <xf numFmtId="0" fontId="13" fillId="0" borderId="39" xfId="5" applyFont="1" applyBorder="1" applyAlignment="1">
      <alignment horizontal="center" vertical="center"/>
    </xf>
    <xf numFmtId="0" fontId="13" fillId="0" borderId="14" xfId="5" applyFont="1" applyBorder="1" applyAlignment="1">
      <alignment horizontal="center" vertical="center"/>
    </xf>
    <xf numFmtId="0" fontId="13" fillId="0" borderId="12" xfId="5" applyFont="1" applyBorder="1" applyAlignment="1">
      <alignment horizontal="center" vertical="center"/>
    </xf>
    <xf numFmtId="0" fontId="10" fillId="0" borderId="15" xfId="5" applyFill="1" applyBorder="1" applyAlignment="1">
      <alignment horizontal="center" vertical="center" wrapText="1"/>
    </xf>
    <xf numFmtId="0" fontId="10" fillId="0" borderId="16" xfId="5" applyFill="1" applyBorder="1" applyAlignment="1">
      <alignment horizontal="center" vertical="center" wrapText="1"/>
    </xf>
    <xf numFmtId="0" fontId="10" fillId="0" borderId="17" xfId="5" applyFill="1" applyBorder="1" applyAlignment="1">
      <alignment horizontal="center" vertical="center" wrapText="1"/>
    </xf>
    <xf numFmtId="0" fontId="7" fillId="0" borderId="32" xfId="0" applyFont="1" applyBorder="1" applyAlignment="1">
      <alignment horizontal="center" vertical="center" wrapText="1"/>
    </xf>
    <xf numFmtId="0" fontId="7" fillId="0" borderId="33" xfId="0" applyFont="1" applyBorder="1" applyAlignment="1">
      <alignment horizontal="center" vertical="center" wrapText="1"/>
    </xf>
    <xf numFmtId="0" fontId="7" fillId="0" borderId="34" xfId="0" applyFont="1" applyBorder="1" applyAlignment="1">
      <alignment horizontal="center" vertical="center" wrapText="1"/>
    </xf>
    <xf numFmtId="0" fontId="7" fillId="2" borderId="29" xfId="0" applyFont="1" applyFill="1" applyBorder="1" applyAlignment="1">
      <alignment horizontal="center"/>
    </xf>
    <xf numFmtId="0" fontId="7" fillId="2" borderId="30" xfId="0" applyFont="1" applyFill="1" applyBorder="1" applyAlignment="1">
      <alignment horizontal="center"/>
    </xf>
    <xf numFmtId="0" fontId="7" fillId="2" borderId="31" xfId="0" applyFont="1" applyFill="1" applyBorder="1" applyAlignment="1">
      <alignment horizontal="center"/>
    </xf>
    <xf numFmtId="0" fontId="14" fillId="0" borderId="43" xfId="0" applyFont="1" applyBorder="1" applyAlignment="1">
      <alignment horizontal="center" vertical="center"/>
    </xf>
    <xf numFmtId="0" fontId="14" fillId="0" borderId="38" xfId="0" applyFont="1" applyBorder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14" fillId="0" borderId="13" xfId="0" applyFont="1" applyBorder="1" applyAlignment="1">
      <alignment horizontal="center" vertical="center"/>
    </xf>
    <xf numFmtId="0" fontId="14" fillId="0" borderId="14" xfId="0" applyFont="1" applyBorder="1" applyAlignment="1">
      <alignment horizontal="center" vertical="center"/>
    </xf>
    <xf numFmtId="0" fontId="14" fillId="0" borderId="12" xfId="0" applyFont="1" applyBorder="1" applyAlignment="1">
      <alignment horizontal="center" vertical="center"/>
    </xf>
    <xf numFmtId="0" fontId="7" fillId="0" borderId="22" xfId="0" applyFont="1" applyBorder="1" applyAlignment="1">
      <alignment horizontal="center" vertical="center" wrapText="1"/>
    </xf>
    <xf numFmtId="0" fontId="5" fillId="0" borderId="15" xfId="0" applyFont="1" applyBorder="1" applyAlignment="1">
      <alignment horizontal="center" vertical="center"/>
    </xf>
    <xf numFmtId="0" fontId="5" fillId="0" borderId="16" xfId="0" applyFont="1" applyBorder="1" applyAlignment="1">
      <alignment horizontal="center" vertical="center"/>
    </xf>
    <xf numFmtId="0" fontId="5" fillId="0" borderId="17" xfId="0" applyFont="1" applyBorder="1" applyAlignment="1">
      <alignment horizontal="center" vertical="center"/>
    </xf>
    <xf numFmtId="0" fontId="5" fillId="0" borderId="25" xfId="0" applyFont="1" applyBorder="1" applyAlignment="1">
      <alignment horizontal="center" vertical="center"/>
    </xf>
    <xf numFmtId="0" fontId="5" fillId="0" borderId="21" xfId="0" applyFont="1" applyBorder="1" applyAlignment="1">
      <alignment horizontal="center" vertical="center"/>
    </xf>
    <xf numFmtId="0" fontId="5" fillId="0" borderId="23" xfId="0" applyFont="1" applyBorder="1" applyAlignment="1">
      <alignment horizontal="center" vertical="center"/>
    </xf>
  </cellXfs>
  <cellStyles count="6">
    <cellStyle name="Гиперссылка" xfId="5" builtinId="8"/>
    <cellStyle name="Обычный" xfId="0" builtinId="0"/>
    <cellStyle name="Обычный 2" xfId="1" xr:uid="{00000000-0005-0000-0000-000002000000}"/>
    <cellStyle name="Финансовый" xfId="4" builtinId="3"/>
    <cellStyle name="Финансовый 2" xfId="2" xr:uid="{00000000-0005-0000-0000-000004000000}"/>
    <cellStyle name="Финансовый 3" xfId="3" xr:uid="{00000000-0005-0000-0000-000005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3" Type="http://schemas.openxmlformats.org/officeDocument/2006/relationships/hyperlink" Target="https://gekon.pro/" TargetMode="External"/><Relationship Id="rId7" Type="http://schemas.openxmlformats.org/officeDocument/2006/relationships/image" Target="../media/image6.png"/><Relationship Id="rId12" Type="http://schemas.openxmlformats.org/officeDocument/2006/relationships/image" Target="../media/image11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5.emf"/><Relationship Id="rId11" Type="http://schemas.openxmlformats.org/officeDocument/2006/relationships/image" Target="../media/image10.png"/><Relationship Id="rId5" Type="http://schemas.openxmlformats.org/officeDocument/2006/relationships/image" Target="../media/image4.png"/><Relationship Id="rId10" Type="http://schemas.openxmlformats.org/officeDocument/2006/relationships/image" Target="../media/image9.png"/><Relationship Id="rId4" Type="http://schemas.openxmlformats.org/officeDocument/2006/relationships/image" Target="../media/image3.jpeg"/><Relationship Id="rId9" Type="http://schemas.openxmlformats.org/officeDocument/2006/relationships/image" Target="../media/image8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png"/><Relationship Id="rId3" Type="http://schemas.openxmlformats.org/officeDocument/2006/relationships/hyperlink" Target="https://gekon.pro/" TargetMode="External"/><Relationship Id="rId7" Type="http://schemas.openxmlformats.org/officeDocument/2006/relationships/image" Target="../media/image15.png"/><Relationship Id="rId2" Type="http://schemas.openxmlformats.org/officeDocument/2006/relationships/image" Target="../media/image2.png"/><Relationship Id="rId1" Type="http://schemas.openxmlformats.org/officeDocument/2006/relationships/image" Target="../media/image12.png"/><Relationship Id="rId6" Type="http://schemas.openxmlformats.org/officeDocument/2006/relationships/image" Target="../media/image14.jpeg"/><Relationship Id="rId5" Type="http://schemas.openxmlformats.org/officeDocument/2006/relationships/image" Target="../media/image13.jpeg"/><Relationship Id="rId4" Type="http://schemas.openxmlformats.org/officeDocument/2006/relationships/image" Target="../media/image3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png"/><Relationship Id="rId3" Type="http://schemas.openxmlformats.org/officeDocument/2006/relationships/image" Target="../media/image19.png"/><Relationship Id="rId7" Type="http://schemas.openxmlformats.org/officeDocument/2006/relationships/image" Target="../media/image23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6" Type="http://schemas.openxmlformats.org/officeDocument/2006/relationships/image" Target="../media/image22.png"/><Relationship Id="rId5" Type="http://schemas.openxmlformats.org/officeDocument/2006/relationships/image" Target="../media/image21.png"/><Relationship Id="rId10" Type="http://schemas.openxmlformats.org/officeDocument/2006/relationships/image" Target="../media/image26.png"/><Relationship Id="rId4" Type="http://schemas.openxmlformats.org/officeDocument/2006/relationships/image" Target="../media/image20.png"/><Relationship Id="rId9" Type="http://schemas.openxmlformats.org/officeDocument/2006/relationships/image" Target="../media/image2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446087</xdr:colOff>
      <xdr:row>162</xdr:row>
      <xdr:rowOff>104775</xdr:rowOff>
    </xdr:from>
    <xdr:to>
      <xdr:col>8</xdr:col>
      <xdr:colOff>830262</xdr:colOff>
      <xdr:row>183</xdr:row>
      <xdr:rowOff>11906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8F09320C-0ECC-AA3B-97CD-A6080693EB9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1125"/>
        <a:stretch/>
      </xdr:blipFill>
      <xdr:spPr bwMode="auto">
        <a:xfrm>
          <a:off x="446087" y="29036963"/>
          <a:ext cx="17231519" cy="3657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absolute">
    <xdr:from>
      <xdr:col>0</xdr:col>
      <xdr:colOff>54429</xdr:colOff>
      <xdr:row>7</xdr:row>
      <xdr:rowOff>42342</xdr:rowOff>
    </xdr:from>
    <xdr:to>
      <xdr:col>7</xdr:col>
      <xdr:colOff>1374321</xdr:colOff>
      <xdr:row>12</xdr:row>
      <xdr:rowOff>95249</xdr:rowOff>
    </xdr:to>
    <xdr:sp macro="" textlink="">
      <xdr:nvSpPr>
        <xdr:cNvPr id="2" name="Text Box 16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 txBox="1">
          <a:spLocks noChangeArrowheads="1"/>
        </xdr:cNvSpPr>
      </xdr:nvSpPr>
      <xdr:spPr bwMode="auto">
        <a:xfrm>
          <a:off x="54429" y="1375842"/>
          <a:ext cx="15978867" cy="1005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ctr" rtl="1">
            <a:defRPr sz="1000"/>
          </a:pP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 Напольные</a:t>
          </a:r>
          <a:r>
            <a:rPr lang="ru-RU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медно-алюминиевые конвекторы </a:t>
          </a: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отопления</a:t>
          </a:r>
          <a:r>
            <a:rPr lang="en-US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en-US" sz="2800" b="1" i="0" strike="noStrike">
              <a:solidFill>
                <a:srgbClr val="000000"/>
              </a:solidFill>
              <a:latin typeface="+mn-lt"/>
              <a:cs typeface="Times New Roman"/>
            </a:rPr>
            <a:t>Gekon Level</a:t>
          </a:r>
          <a:r>
            <a:rPr lang="en-US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Wall</a:t>
          </a:r>
          <a:endParaRPr lang="ru-RU" sz="2800" b="1" i="0" strike="noStrike">
            <a:solidFill>
              <a:srgbClr val="000000"/>
            </a:solidFill>
            <a:latin typeface="+mn-lt"/>
            <a:cs typeface="Times New Roman"/>
          </a:endParaRPr>
        </a:p>
      </xdr:txBody>
    </xdr:sp>
    <xdr:clientData/>
  </xdr:twoCellAnchor>
  <xdr:twoCellAnchor>
    <xdr:from>
      <xdr:col>2</xdr:col>
      <xdr:colOff>1143000</xdr:colOff>
      <xdr:row>14</xdr:row>
      <xdr:rowOff>159367</xdr:rowOff>
    </xdr:from>
    <xdr:to>
      <xdr:col>8</xdr:col>
      <xdr:colOff>1374321</xdr:colOff>
      <xdr:row>41</xdr:row>
      <xdr:rowOff>149679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/>
      </xdr:nvSpPr>
      <xdr:spPr>
        <a:xfrm>
          <a:off x="8562975" y="2826367"/>
          <a:ext cx="8918121" cy="51338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ru-RU" sz="16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  </a:t>
          </a:r>
          <a:r>
            <a:rPr lang="en-US" sz="16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Gekon Level Wall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– настенные конвекторы с медно-алюминиевым теплообменником — решение для отопления любых типов помещений. </a:t>
          </a: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В общей сложности модельный ряд включает в себя более 370 типоразмеров, начиная от 8 см в глубину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и 40 см в длину.</a:t>
          </a:r>
        </a:p>
        <a:p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Все элементы конструкции Gekon Level изготавливаются на нашем собственном производстве по современным технологиям с использованием новейших станков. Все стыковые грибы конвектора практически не видны после сборки и окрашивания благодаря особым методам производства.</a:t>
          </a:r>
        </a:p>
        <a:p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Стандартно приборы выполнены в полуматовом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белом цвете </a:t>
          </a:r>
          <a:r>
            <a:rPr lang="en-US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RAL9016.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По вашему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запросу конвекторы могут быть окрашены практически в любые цвета - от классических гладких поверхностей по палитре </a:t>
          </a:r>
          <a:r>
            <a:rPr lang="en-US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RAL 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до текстурированных фактурных покрытий из серий металлик, песок, кварц и др.</a:t>
          </a:r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absolute">
    <xdr:from>
      <xdr:col>0</xdr:col>
      <xdr:colOff>118461</xdr:colOff>
      <xdr:row>65</xdr:row>
      <xdr:rowOff>132414</xdr:rowOff>
    </xdr:from>
    <xdr:to>
      <xdr:col>1</xdr:col>
      <xdr:colOff>1916906</xdr:colOff>
      <xdr:row>67</xdr:row>
      <xdr:rowOff>75414</xdr:rowOff>
    </xdr:to>
    <xdr:sp macro="" textlink="">
      <xdr:nvSpPr>
        <xdr:cNvPr id="4" name="Text Box 16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>
          <a:spLocks noChangeArrowheads="1"/>
        </xdr:cNvSpPr>
      </xdr:nvSpPr>
      <xdr:spPr bwMode="auto">
        <a:xfrm>
          <a:off x="118461" y="12514914"/>
          <a:ext cx="4429726" cy="3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Стандартная комплектация прибора:</a:t>
          </a:r>
        </a:p>
      </xdr:txBody>
    </xdr:sp>
    <xdr:clientData/>
  </xdr:twoCellAnchor>
  <xdr:twoCellAnchor>
    <xdr:from>
      <xdr:col>0</xdr:col>
      <xdr:colOff>204106</xdr:colOff>
      <xdr:row>43</xdr:row>
      <xdr:rowOff>112205</xdr:rowOff>
    </xdr:from>
    <xdr:to>
      <xdr:col>5</xdr:col>
      <xdr:colOff>841854</xdr:colOff>
      <xdr:row>61</xdr:row>
      <xdr:rowOff>178593</xdr:rowOff>
    </xdr:to>
    <xdr:grpSp>
      <xdr:nvGrpSpPr>
        <xdr:cNvPr id="5" name="Группа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GrpSpPr/>
      </xdr:nvGrpSpPr>
      <xdr:grpSpPr>
        <a:xfrm>
          <a:off x="204106" y="8303705"/>
          <a:ext cx="12413029" cy="3495388"/>
          <a:chOff x="204106" y="8344532"/>
          <a:chExt cx="12380712" cy="3289981"/>
        </a:xfrm>
      </xdr:grpSpPr>
      <xdr:sp macro="" textlink="">
        <xdr:nvSpPr>
          <xdr:cNvPr id="6" name="Text Box 163">
            <a:extLst>
              <a:ext uri="{FF2B5EF4-FFF2-40B4-BE49-F238E27FC236}">
                <a16:creationId xmlns:a16="http://schemas.microsoft.com/office/drawing/2014/main" id="{00000000-0008-0000-0000-000006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5420133" y="8344532"/>
            <a:ext cx="1704896" cy="32400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ctr" upright="1"/>
          <a:lstStyle/>
          <a:p>
            <a:pPr algn="l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Гарантия:</a:t>
            </a:r>
          </a:p>
        </xdr:txBody>
      </xdr:sp>
      <xdr:sp macro="" textlink="">
        <xdr:nvSpPr>
          <xdr:cNvPr id="7" name="Text Box 163">
            <a:extLst>
              <a:ext uri="{FF2B5EF4-FFF2-40B4-BE49-F238E27FC236}">
                <a16:creationId xmlns:a16="http://schemas.microsoft.com/office/drawing/2014/main" id="{00000000-0008-0000-0000-000007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04106" y="8344532"/>
            <a:ext cx="2264147" cy="288159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ctr" upright="1"/>
          <a:lstStyle/>
          <a:p>
            <a:pPr algn="ctr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Общие характеристики:</a:t>
            </a:r>
          </a:p>
        </xdr:txBody>
      </xdr:sp>
      <xdr:sp macro="" textlink="">
        <xdr:nvSpPr>
          <xdr:cNvPr id="8" name="TextBox 7">
            <a:extLst>
              <a:ext uri="{FF2B5EF4-FFF2-40B4-BE49-F238E27FC236}">
                <a16:creationId xmlns:a16="http://schemas.microsoft.com/office/drawing/2014/main" id="{00000000-0008-0000-0000-000008000000}"/>
              </a:ext>
            </a:extLst>
          </xdr:cNvPr>
          <xdr:cNvSpPr txBox="1"/>
        </xdr:nvSpPr>
        <xdr:spPr>
          <a:xfrm>
            <a:off x="204106" y="8645913"/>
            <a:ext cx="5506090" cy="153099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Полностью адаптирован для использования в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российских системах центрального отопления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Рабочее давление 16 бар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Опрессовочное давление 2</a:t>
            </a:r>
            <a:r>
              <a:rPr lang="en-US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4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бар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Максимальная температура теплоносителя 110 °С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Подключение </a:t>
            </a:r>
            <a:r>
              <a:rPr lang="en-US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ВР</a:t>
            </a:r>
            <a:r>
              <a:rPr lang="ru-RU" sz="1600" baseline="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1/2"</a:t>
            </a:r>
          </a:p>
        </xdr:txBody>
      </xdr:sp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00000000-0008-0000-0000-000009000000}"/>
              </a:ext>
            </a:extLst>
          </xdr:cNvPr>
          <xdr:cNvSpPr txBox="1"/>
        </xdr:nvSpPr>
        <xdr:spPr>
          <a:xfrm>
            <a:off x="5420133" y="8645913"/>
            <a:ext cx="7164685" cy="51416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На все компоненты – 10 лет;</a:t>
            </a:r>
          </a:p>
        </xdr:txBody>
      </xdr:sp>
      <xdr:sp macro="" textlink="">
        <xdr:nvSpPr>
          <xdr:cNvPr id="10" name="TextBox 9">
            <a:extLst>
              <a:ext uri="{FF2B5EF4-FFF2-40B4-BE49-F238E27FC236}">
                <a16:creationId xmlns:a16="http://schemas.microsoft.com/office/drawing/2014/main" id="{00000000-0008-0000-0000-00000A000000}"/>
              </a:ext>
            </a:extLst>
          </xdr:cNvPr>
          <xdr:cNvSpPr txBox="1"/>
        </xdr:nvSpPr>
        <xdr:spPr>
          <a:xfrm>
            <a:off x="249419" y="10509487"/>
            <a:ext cx="7060199" cy="112502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Настенные приборы </a:t>
            </a:r>
            <a:r>
              <a:rPr lang="en-US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Gekon</a:t>
            </a:r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 </a:t>
            </a:r>
            <a:r>
              <a:rPr lang="en-US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Level Wall </a:t>
            </a:r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имеют весь необходимый список сопроводительной документации: паспорт, сертификат соответствия, технические условия, инструкция по монтажу.</a:t>
            </a:r>
          </a:p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Сертифицированы согласно ГОСТ 31311-2005</a:t>
            </a:r>
            <a:endPara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</xdr:txBody>
      </xdr:sp>
      <xdr:sp macro="" textlink="">
        <xdr:nvSpPr>
          <xdr:cNvPr id="11" name="Text Box 163">
            <a:extLst>
              <a:ext uri="{FF2B5EF4-FFF2-40B4-BE49-F238E27FC236}">
                <a16:creationId xmlns:a16="http://schemas.microsoft.com/office/drawing/2014/main" id="{00000000-0008-0000-0000-00000B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49419" y="10229762"/>
            <a:ext cx="1715461" cy="28161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t" upright="1"/>
          <a:lstStyle/>
          <a:p>
            <a:pPr algn="l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Сертификация:</a:t>
            </a:r>
          </a:p>
        </xdr:txBody>
      </xdr:sp>
    </xdr:grpSp>
    <xdr:clientData/>
  </xdr:twoCellAnchor>
  <xdr:twoCellAnchor editAs="oneCell">
    <xdr:from>
      <xdr:col>0</xdr:col>
      <xdr:colOff>117123</xdr:colOff>
      <xdr:row>0</xdr:row>
      <xdr:rowOff>119561</xdr:rowOff>
    </xdr:from>
    <xdr:to>
      <xdr:col>8</xdr:col>
      <xdr:colOff>1291087</xdr:colOff>
      <xdr:row>6</xdr:row>
      <xdr:rowOff>158894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23" y="119561"/>
          <a:ext cx="17280739" cy="1182333"/>
        </a:xfrm>
        <a:prstGeom prst="rect">
          <a:avLst/>
        </a:prstGeom>
      </xdr:spPr>
    </xdr:pic>
    <xdr:clientData/>
  </xdr:twoCellAnchor>
  <xdr:twoCellAnchor editAs="oneCell">
    <xdr:from>
      <xdr:col>7</xdr:col>
      <xdr:colOff>432673</xdr:colOff>
      <xdr:row>6</xdr:row>
      <xdr:rowOff>81642</xdr:rowOff>
    </xdr:from>
    <xdr:to>
      <xdr:col>8</xdr:col>
      <xdr:colOff>911941</xdr:colOff>
      <xdr:row>14</xdr:row>
      <xdr:rowOff>190499</xdr:rowOff>
    </xdr:to>
    <xdr:pic>
      <xdr:nvPicPr>
        <xdr:cNvPr id="13" name="Рисунок 1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91648" y="1224642"/>
          <a:ext cx="1927068" cy="1632857"/>
        </a:xfrm>
        <a:prstGeom prst="rect">
          <a:avLst/>
        </a:prstGeom>
      </xdr:spPr>
    </xdr:pic>
    <xdr:clientData/>
  </xdr:twoCellAnchor>
  <xdr:twoCellAnchor>
    <xdr:from>
      <xdr:col>0</xdr:col>
      <xdr:colOff>78950</xdr:colOff>
      <xdr:row>63</xdr:row>
      <xdr:rowOff>53068</xdr:rowOff>
    </xdr:from>
    <xdr:to>
      <xdr:col>8</xdr:col>
      <xdr:colOff>1401535</xdr:colOff>
      <xdr:row>63</xdr:row>
      <xdr:rowOff>53068</xdr:rowOff>
    </xdr:to>
    <xdr:cxnSp macro="">
      <xdr:nvCxnSpPr>
        <xdr:cNvPr id="14" name="Прямая соединительная линия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CxnSpPr/>
      </xdr:nvCxnSpPr>
      <xdr:spPr>
        <a:xfrm flipH="1">
          <a:off x="78950" y="12435568"/>
          <a:ext cx="17429360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12275</xdr:colOff>
      <xdr:row>99</xdr:row>
      <xdr:rowOff>125186</xdr:rowOff>
    </xdr:from>
    <xdr:to>
      <xdr:col>8</xdr:col>
      <xdr:colOff>1415142</xdr:colOff>
      <xdr:row>99</xdr:row>
      <xdr:rowOff>125186</xdr:rowOff>
    </xdr:to>
    <xdr:cxnSp macro="">
      <xdr:nvCxnSpPr>
        <xdr:cNvPr id="15" name="Прямая соединительная линия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CxnSpPr/>
      </xdr:nvCxnSpPr>
      <xdr:spPr>
        <a:xfrm flipH="1">
          <a:off x="12275" y="19365686"/>
          <a:ext cx="17509642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28605</xdr:colOff>
      <xdr:row>159</xdr:row>
      <xdr:rowOff>19003</xdr:rowOff>
    </xdr:from>
    <xdr:to>
      <xdr:col>8</xdr:col>
      <xdr:colOff>1431472</xdr:colOff>
      <xdr:row>159</xdr:row>
      <xdr:rowOff>19003</xdr:rowOff>
    </xdr:to>
    <xdr:cxnSp macro="">
      <xdr:nvCxnSpPr>
        <xdr:cNvPr id="18" name="Прямая соединительная линия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CxnSpPr/>
      </xdr:nvCxnSpPr>
      <xdr:spPr>
        <a:xfrm flipH="1">
          <a:off x="28605" y="30689503"/>
          <a:ext cx="17509642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absolute">
    <xdr:from>
      <xdr:col>0</xdr:col>
      <xdr:colOff>122463</xdr:colOff>
      <xdr:row>100</xdr:row>
      <xdr:rowOff>44028</xdr:rowOff>
    </xdr:from>
    <xdr:to>
      <xdr:col>5</xdr:col>
      <xdr:colOff>176893</xdr:colOff>
      <xdr:row>103</xdr:row>
      <xdr:rowOff>95253</xdr:rowOff>
    </xdr:to>
    <xdr:sp macro="" textlink="">
      <xdr:nvSpPr>
        <xdr:cNvPr id="20" name="Text Box 163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 txBox="1">
          <a:spLocks noChangeArrowheads="1"/>
        </xdr:cNvSpPr>
      </xdr:nvSpPr>
      <xdr:spPr bwMode="auto">
        <a:xfrm>
          <a:off x="122463" y="19094028"/>
          <a:ext cx="11797394" cy="62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Сетка</a:t>
          </a:r>
          <a:r>
            <a:rPr lang="ru-RU" sz="1600" b="0" i="0" strike="noStrike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стандартных</a:t>
          </a:r>
          <a:r>
            <a:rPr lang="ru-RU" sz="1600" b="0" i="0" strike="noStrike" baseline="0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типоразмеров</a:t>
          </a:r>
          <a:r>
            <a:rPr lang="ru-RU" sz="1600" b="1" i="0" strike="noStrike" baseline="0">
              <a:solidFill>
                <a:srgbClr val="000000"/>
              </a:solidFill>
              <a:latin typeface="+mn-lt"/>
              <a:ea typeface="+mn-ea"/>
              <a:cs typeface="Times New Roman"/>
            </a:rPr>
            <a:t> (размеры в см.)</a:t>
          </a:r>
        </a:p>
      </xdr:txBody>
    </xdr:sp>
    <xdr:clientData/>
  </xdr:twoCellAnchor>
  <xdr:oneCellAnchor>
    <xdr:from>
      <xdr:col>3</xdr:col>
      <xdr:colOff>1035844</xdr:colOff>
      <xdr:row>68</xdr:row>
      <xdr:rowOff>129267</xdr:rowOff>
    </xdr:from>
    <xdr:ext cx="7467172" cy="405432"/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 txBox="1"/>
      </xdr:nvSpPr>
      <xdr:spPr>
        <a:xfrm>
          <a:off x="9906000" y="13083267"/>
          <a:ext cx="7467172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Решетка</a:t>
          </a:r>
          <a:r>
            <a:rPr lang="ru-RU" sz="2000" b="1" baseline="0"/>
            <a:t> из анодированного алюминия или оцинкованной стали</a:t>
          </a:r>
          <a:endParaRPr lang="ru-RU" sz="2000" b="1"/>
        </a:p>
      </xdr:txBody>
    </xdr:sp>
    <xdr:clientData/>
  </xdr:oneCellAnchor>
  <xdr:oneCellAnchor>
    <xdr:from>
      <xdr:col>5</xdr:col>
      <xdr:colOff>346827</xdr:colOff>
      <xdr:row>77</xdr:row>
      <xdr:rowOff>89217</xdr:rowOff>
    </xdr:from>
    <xdr:ext cx="3576492" cy="405432"/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 txBox="1"/>
      </xdr:nvSpPr>
      <xdr:spPr>
        <a:xfrm>
          <a:off x="12122108" y="14757717"/>
          <a:ext cx="3576492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Кожух из оцинкованной стали</a:t>
          </a:r>
        </a:p>
      </xdr:txBody>
    </xdr:sp>
    <xdr:clientData/>
  </xdr:oneCellAnchor>
  <xdr:oneCellAnchor>
    <xdr:from>
      <xdr:col>4</xdr:col>
      <xdr:colOff>1258815</xdr:colOff>
      <xdr:row>85</xdr:row>
      <xdr:rowOff>45922</xdr:rowOff>
    </xdr:from>
    <xdr:ext cx="4521046" cy="405432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 txBox="1"/>
      </xdr:nvSpPr>
      <xdr:spPr>
        <a:xfrm>
          <a:off x="11581534" y="16238422"/>
          <a:ext cx="4521046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Медно-алюминиевый теплообменник</a:t>
          </a:r>
        </a:p>
      </xdr:txBody>
    </xdr:sp>
    <xdr:clientData/>
  </xdr:oneCellAnchor>
  <xdr:oneCellAnchor>
    <xdr:from>
      <xdr:col>4</xdr:col>
      <xdr:colOff>1243043</xdr:colOff>
      <xdr:row>90</xdr:row>
      <xdr:rowOff>2628</xdr:rowOff>
    </xdr:from>
    <xdr:ext cx="2891497" cy="405432"/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 txBox="1"/>
      </xdr:nvSpPr>
      <xdr:spPr>
        <a:xfrm>
          <a:off x="11565762" y="17147628"/>
          <a:ext cx="2891497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Настенные кронштейны</a:t>
          </a:r>
        </a:p>
      </xdr:txBody>
    </xdr:sp>
    <xdr:clientData/>
  </xdr:oneCellAnchor>
  <xdr:twoCellAnchor editAs="oneCell">
    <xdr:from>
      <xdr:col>0</xdr:col>
      <xdr:colOff>176893</xdr:colOff>
      <xdr:row>15</xdr:row>
      <xdr:rowOff>68036</xdr:rowOff>
    </xdr:from>
    <xdr:to>
      <xdr:col>2</xdr:col>
      <xdr:colOff>1102179</xdr:colOff>
      <xdr:row>42</xdr:row>
      <xdr:rowOff>147895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6893" y="2925536"/>
          <a:ext cx="8341179" cy="522335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2</xdr:col>
      <xdr:colOff>1134508</xdr:colOff>
      <xdr:row>31</xdr:row>
      <xdr:rowOff>163286</xdr:rowOff>
    </xdr:from>
    <xdr:to>
      <xdr:col>8</xdr:col>
      <xdr:colOff>1374320</xdr:colOff>
      <xdr:row>60</xdr:row>
      <xdr:rowOff>150600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8550401" y="6068786"/>
          <a:ext cx="8893955" cy="5511814"/>
        </a:xfrm>
        <a:prstGeom prst="rect">
          <a:avLst/>
        </a:prstGeom>
        <a:ln>
          <a:noFill/>
        </a:ln>
        <a:effectLst>
          <a:softEdge rad="112500"/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absolute">
    <xdr:from>
      <xdr:col>0</xdr:col>
      <xdr:colOff>145678</xdr:colOff>
      <xdr:row>159</xdr:row>
      <xdr:rowOff>0</xdr:rowOff>
    </xdr:from>
    <xdr:to>
      <xdr:col>5</xdr:col>
      <xdr:colOff>200108</xdr:colOff>
      <xdr:row>162</xdr:row>
      <xdr:rowOff>51225</xdr:rowOff>
    </xdr:to>
    <xdr:sp macro="" textlink="">
      <xdr:nvSpPr>
        <xdr:cNvPr id="31" name="Text Box 163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 txBox="1">
          <a:spLocks noChangeArrowheads="1"/>
        </xdr:cNvSpPr>
      </xdr:nvSpPr>
      <xdr:spPr bwMode="auto">
        <a:xfrm>
          <a:off x="145678" y="30289500"/>
          <a:ext cx="11820606" cy="62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Формирование артикула</a:t>
          </a:r>
          <a:endParaRPr lang="ru-RU" sz="1600" b="1" i="0" strike="noStrike" baseline="0">
            <a:solidFill>
              <a:srgbClr val="000000"/>
            </a:solidFill>
            <a:latin typeface="+mn-lt"/>
            <a:ea typeface="+mn-ea"/>
            <a:cs typeface="Times New Roman"/>
          </a:endParaRPr>
        </a:p>
      </xdr:txBody>
    </xdr:sp>
    <xdr:clientData/>
  </xdr:twoCellAnchor>
  <xdr:twoCellAnchor editAs="oneCell">
    <xdr:from>
      <xdr:col>1</xdr:col>
      <xdr:colOff>2166938</xdr:colOff>
      <xdr:row>63</xdr:row>
      <xdr:rowOff>90488</xdr:rowOff>
    </xdr:from>
    <xdr:to>
      <xdr:col>5</xdr:col>
      <xdr:colOff>607219</xdr:colOff>
      <xdr:row>98</xdr:row>
      <xdr:rowOff>137462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87" r="16856" b="11916"/>
        <a:stretch/>
      </xdr:blipFill>
      <xdr:spPr>
        <a:xfrm>
          <a:off x="4798219" y="12091988"/>
          <a:ext cx="7584281" cy="671447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3</xdr:col>
      <xdr:colOff>976313</xdr:colOff>
      <xdr:row>71</xdr:row>
      <xdr:rowOff>83344</xdr:rowOff>
    </xdr:from>
    <xdr:to>
      <xdr:col>4</xdr:col>
      <xdr:colOff>1297781</xdr:colOff>
      <xdr:row>72</xdr:row>
      <xdr:rowOff>119062</xdr:rowOff>
    </xdr:to>
    <xdr:cxnSp macro="">
      <xdr:nvCxnSpPr>
        <xdr:cNvPr id="39" name="Прямая соединительная линия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CxnSpPr/>
      </xdr:nvCxnSpPr>
      <xdr:spPr>
        <a:xfrm flipV="1">
          <a:off x="9846469" y="13608844"/>
          <a:ext cx="1774031" cy="226218"/>
        </a:xfrm>
        <a:prstGeom prst="line">
          <a:avLst/>
        </a:prstGeom>
        <a:ln w="38100">
          <a:solidFill>
            <a:sysClr val="windowText" lastClr="000000"/>
          </a:solidFill>
          <a:headEnd type="oval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973932</xdr:colOff>
      <xdr:row>78</xdr:row>
      <xdr:rowOff>161287</xdr:rowOff>
    </xdr:from>
    <xdr:to>
      <xdr:col>5</xdr:col>
      <xdr:colOff>333375</xdr:colOff>
      <xdr:row>80</xdr:row>
      <xdr:rowOff>69056</xdr:rowOff>
    </xdr:to>
    <xdr:cxnSp macro="">
      <xdr:nvCxnSpPr>
        <xdr:cNvPr id="41" name="Прямая соединительная линия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CxnSpPr/>
      </xdr:nvCxnSpPr>
      <xdr:spPr>
        <a:xfrm flipV="1">
          <a:off x="9844088" y="15020287"/>
          <a:ext cx="2264568" cy="288769"/>
        </a:xfrm>
        <a:prstGeom prst="line">
          <a:avLst/>
        </a:prstGeom>
        <a:ln w="38100">
          <a:solidFill>
            <a:sysClr val="windowText" lastClr="000000"/>
          </a:solidFill>
          <a:headEnd type="oval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650082</xdr:colOff>
      <xdr:row>86</xdr:row>
      <xdr:rowOff>154781</xdr:rowOff>
    </xdr:from>
    <xdr:to>
      <xdr:col>4</xdr:col>
      <xdr:colOff>1266325</xdr:colOff>
      <xdr:row>87</xdr:row>
      <xdr:rowOff>42863</xdr:rowOff>
    </xdr:to>
    <xdr:cxnSp macro="">
      <xdr:nvCxnSpPr>
        <xdr:cNvPr id="43" name="Прямая соединительная линия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CxnSpPr/>
      </xdr:nvCxnSpPr>
      <xdr:spPr>
        <a:xfrm flipV="1">
          <a:off x="10972801" y="16537781"/>
          <a:ext cx="616243" cy="78582"/>
        </a:xfrm>
        <a:prstGeom prst="line">
          <a:avLst/>
        </a:prstGeom>
        <a:ln w="38100">
          <a:solidFill>
            <a:sysClr val="windowText" lastClr="000000"/>
          </a:solidFill>
          <a:headEnd type="oval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1445420</xdr:colOff>
      <xdr:row>91</xdr:row>
      <xdr:rowOff>26064</xdr:rowOff>
    </xdr:from>
    <xdr:to>
      <xdr:col>4</xdr:col>
      <xdr:colOff>1226343</xdr:colOff>
      <xdr:row>91</xdr:row>
      <xdr:rowOff>183356</xdr:rowOff>
    </xdr:to>
    <xdr:cxnSp macro="">
      <xdr:nvCxnSpPr>
        <xdr:cNvPr id="45" name="Прямая соединительная линия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CxnSpPr/>
      </xdr:nvCxnSpPr>
      <xdr:spPr>
        <a:xfrm flipV="1">
          <a:off x="10315576" y="17361564"/>
          <a:ext cx="1233486" cy="157292"/>
        </a:xfrm>
        <a:prstGeom prst="line">
          <a:avLst/>
        </a:prstGeom>
        <a:ln w="38100">
          <a:solidFill>
            <a:sysClr val="windowText" lastClr="000000"/>
          </a:solidFill>
          <a:headEnd type="oval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178594</xdr:colOff>
      <xdr:row>104</xdr:row>
      <xdr:rowOff>95248</xdr:rowOff>
    </xdr:from>
    <xdr:to>
      <xdr:col>2</xdr:col>
      <xdr:colOff>1041000</xdr:colOff>
      <xdr:row>116</xdr:row>
      <xdr:rowOff>157902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8594" y="19907248"/>
          <a:ext cx="8280000" cy="2348654"/>
        </a:xfrm>
        <a:prstGeom prst="rect">
          <a:avLst/>
        </a:prstGeom>
      </xdr:spPr>
    </xdr:pic>
    <xdr:clientData/>
  </xdr:twoCellAnchor>
  <xdr:twoCellAnchor editAs="oneCell">
    <xdr:from>
      <xdr:col>3</xdr:col>
      <xdr:colOff>83343</xdr:colOff>
      <xdr:row>102</xdr:row>
      <xdr:rowOff>166686</xdr:rowOff>
    </xdr:from>
    <xdr:to>
      <xdr:col>8</xdr:col>
      <xdr:colOff>1100530</xdr:colOff>
      <xdr:row>116</xdr:row>
      <xdr:rowOff>143816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953499" y="19597686"/>
          <a:ext cx="8280000" cy="264413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178592</xdr:colOff>
      <xdr:row>119</xdr:row>
      <xdr:rowOff>107151</xdr:rowOff>
    </xdr:from>
    <xdr:to>
      <xdr:col>2</xdr:col>
      <xdr:colOff>988217</xdr:colOff>
      <xdr:row>135</xdr:row>
      <xdr:rowOff>179039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78592" y="22776651"/>
          <a:ext cx="8227219" cy="3119888"/>
        </a:xfrm>
        <a:prstGeom prst="rect">
          <a:avLst/>
        </a:prstGeom>
      </xdr:spPr>
    </xdr:pic>
    <xdr:clientData/>
  </xdr:twoCellAnchor>
  <xdr:twoCellAnchor editAs="oneCell">
    <xdr:from>
      <xdr:col>3</xdr:col>
      <xdr:colOff>83342</xdr:colOff>
      <xdr:row>118</xdr:row>
      <xdr:rowOff>47393</xdr:rowOff>
    </xdr:from>
    <xdr:to>
      <xdr:col>8</xdr:col>
      <xdr:colOff>1059652</xdr:colOff>
      <xdr:row>136</xdr:row>
      <xdr:rowOff>2622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953498" y="22526393"/>
          <a:ext cx="8239123" cy="3384229"/>
        </a:xfrm>
        <a:prstGeom prst="rect">
          <a:avLst/>
        </a:prstGeom>
      </xdr:spPr>
    </xdr:pic>
    <xdr:clientData/>
  </xdr:twoCellAnchor>
  <xdr:twoCellAnchor editAs="oneCell">
    <xdr:from>
      <xdr:col>1</xdr:col>
      <xdr:colOff>1940719</xdr:colOff>
      <xdr:row>137</xdr:row>
      <xdr:rowOff>105200</xdr:rowOff>
    </xdr:from>
    <xdr:to>
      <xdr:col>5</xdr:col>
      <xdr:colOff>1112717</xdr:colOff>
      <xdr:row>158</xdr:row>
      <xdr:rowOff>64700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572000" y="26203700"/>
          <a:ext cx="8315998" cy="3960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788988</xdr:colOff>
      <xdr:row>160</xdr:row>
      <xdr:rowOff>115887</xdr:rowOff>
    </xdr:from>
    <xdr:to>
      <xdr:col>8</xdr:col>
      <xdr:colOff>631031</xdr:colOff>
      <xdr:row>186</xdr:row>
      <xdr:rowOff>23813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C34B614F-5E4B-C26F-DC77-10CF067E13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170"/>
        <a:stretch/>
      </xdr:blipFill>
      <xdr:spPr bwMode="auto">
        <a:xfrm>
          <a:off x="788988" y="28690887"/>
          <a:ext cx="16689387" cy="4551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absolute">
    <xdr:from>
      <xdr:col>0</xdr:col>
      <xdr:colOff>54429</xdr:colOff>
      <xdr:row>7</xdr:row>
      <xdr:rowOff>42342</xdr:rowOff>
    </xdr:from>
    <xdr:to>
      <xdr:col>7</xdr:col>
      <xdr:colOff>1374321</xdr:colOff>
      <xdr:row>12</xdr:row>
      <xdr:rowOff>95249</xdr:rowOff>
    </xdr:to>
    <xdr:sp macro="" textlink="">
      <xdr:nvSpPr>
        <xdr:cNvPr id="2" name="Text Box 163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>
          <a:spLocks noChangeArrowheads="1"/>
        </xdr:cNvSpPr>
      </xdr:nvSpPr>
      <xdr:spPr bwMode="auto">
        <a:xfrm>
          <a:off x="54429" y="1375842"/>
          <a:ext cx="15947571" cy="1005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ctr" rtl="1">
            <a:defRPr sz="1000"/>
          </a:pP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 Напольные</a:t>
          </a:r>
          <a:r>
            <a:rPr lang="ru-RU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медно-алюминиевые конвекторы </a:t>
          </a: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отопления</a:t>
          </a:r>
          <a:r>
            <a:rPr lang="en-US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en-US" sz="2800" b="1" i="0" strike="noStrike">
              <a:solidFill>
                <a:srgbClr val="000000"/>
              </a:solidFill>
              <a:latin typeface="+mn-lt"/>
              <a:cs typeface="Times New Roman"/>
            </a:rPr>
            <a:t>Gekon Level</a:t>
          </a:r>
          <a:r>
            <a:rPr lang="en-US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Floor</a:t>
          </a:r>
          <a:endParaRPr lang="ru-RU" sz="2800" b="1" i="0" strike="noStrike">
            <a:solidFill>
              <a:srgbClr val="000000"/>
            </a:solidFill>
            <a:latin typeface="+mn-lt"/>
            <a:cs typeface="Times New Roman"/>
          </a:endParaRPr>
        </a:p>
      </xdr:txBody>
    </xdr:sp>
    <xdr:clientData/>
  </xdr:twoCellAnchor>
  <xdr:twoCellAnchor>
    <xdr:from>
      <xdr:col>2</xdr:col>
      <xdr:colOff>1143000</xdr:colOff>
      <xdr:row>14</xdr:row>
      <xdr:rowOff>159367</xdr:rowOff>
    </xdr:from>
    <xdr:to>
      <xdr:col>8</xdr:col>
      <xdr:colOff>1374321</xdr:colOff>
      <xdr:row>41</xdr:row>
      <xdr:rowOff>149679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8558893" y="2826367"/>
          <a:ext cx="8885464" cy="51338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ru-RU" sz="16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  </a:t>
          </a:r>
          <a:r>
            <a:rPr lang="en-US" sz="16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Gekon Level Floor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– напольные конвекторы с медно-алюминиевым теплообменником — решение для отопления любых типов помещений. </a:t>
          </a: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В общей сложности модельный ряд включает в себя более 450 типоразмеров, начиная от 8 см в высоту и 40 см в длину. Благодаря этому, конвекторы прекрасно подходят для монтажа не только в традиционные места установки приборов отопления, но и под низкие подоконники, в помещения с «французскими» окнами,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в местах с витринами в пол, идеально вписываясь в дизайн интерьера.</a:t>
          </a:r>
        </a:p>
        <a:p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Все элементы конструкции Gekon Level изготавливаются на нашем собственном производстве по современным технологиям с использованием новейших станков. Все стыковые грибы конвектора практически не видны после сборки и окрашивания благодаря особым методам производства.</a:t>
          </a:r>
        </a:p>
        <a:p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Стандартно приборы выполнены в полуматовом 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белом цвете </a:t>
          </a:r>
          <a:r>
            <a:rPr lang="en-US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RAL9016.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По вашему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запросу конвекторы могут быть окрашены практически в любые цвета - от классических гладких поверхностей по палитре </a:t>
          </a:r>
          <a:r>
            <a:rPr lang="en-US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RAL 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до текстурированных фактурных покрытий из серий металлик, песок, кварц и др.</a:t>
          </a:r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absolute">
    <xdr:from>
      <xdr:col>0</xdr:col>
      <xdr:colOff>118461</xdr:colOff>
      <xdr:row>65</xdr:row>
      <xdr:rowOff>132414</xdr:rowOff>
    </xdr:from>
    <xdr:to>
      <xdr:col>1</xdr:col>
      <xdr:colOff>631610</xdr:colOff>
      <xdr:row>67</xdr:row>
      <xdr:rowOff>75414</xdr:rowOff>
    </xdr:to>
    <xdr:sp macro="" textlink="">
      <xdr:nvSpPr>
        <xdr:cNvPr id="6" name="Text Box 16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 txBox="1">
          <a:spLocks noChangeArrowheads="1"/>
        </xdr:cNvSpPr>
      </xdr:nvSpPr>
      <xdr:spPr bwMode="auto">
        <a:xfrm>
          <a:off x="118461" y="12514914"/>
          <a:ext cx="3139328" cy="3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Комплектация прибора:</a:t>
          </a:r>
        </a:p>
      </xdr:txBody>
    </xdr:sp>
    <xdr:clientData/>
  </xdr:twoCellAnchor>
  <xdr:twoCellAnchor>
    <xdr:from>
      <xdr:col>0</xdr:col>
      <xdr:colOff>204106</xdr:colOff>
      <xdr:row>46</xdr:row>
      <xdr:rowOff>166634</xdr:rowOff>
    </xdr:from>
    <xdr:to>
      <xdr:col>5</xdr:col>
      <xdr:colOff>841854</xdr:colOff>
      <xdr:row>65</xdr:row>
      <xdr:rowOff>2</xdr:rowOff>
    </xdr:to>
    <xdr:grpSp>
      <xdr:nvGrpSpPr>
        <xdr:cNvPr id="33" name="Группа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GrpSpPr/>
      </xdr:nvGrpSpPr>
      <xdr:grpSpPr>
        <a:xfrm>
          <a:off x="204106" y="8929634"/>
          <a:ext cx="12413029" cy="3452868"/>
          <a:chOff x="204106" y="8344532"/>
          <a:chExt cx="12380712" cy="3249959"/>
        </a:xfrm>
      </xdr:grpSpPr>
      <xdr:sp macro="" textlink="">
        <xdr:nvSpPr>
          <xdr:cNvPr id="4" name="Text Box 163">
            <a:extLst>
              <a:ext uri="{FF2B5EF4-FFF2-40B4-BE49-F238E27FC236}">
                <a16:creationId xmlns:a16="http://schemas.microsoft.com/office/drawing/2014/main" id="{00000000-0008-0000-0200-000004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5420133" y="8344532"/>
            <a:ext cx="1704896" cy="32400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ctr" upright="1"/>
          <a:lstStyle/>
          <a:p>
            <a:pPr algn="l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Гарантия:</a:t>
            </a:r>
          </a:p>
        </xdr:txBody>
      </xdr:sp>
      <xdr:sp macro="" textlink="">
        <xdr:nvSpPr>
          <xdr:cNvPr id="5" name="Text Box 163">
            <a:extLst>
              <a:ext uri="{FF2B5EF4-FFF2-40B4-BE49-F238E27FC236}">
                <a16:creationId xmlns:a16="http://schemas.microsoft.com/office/drawing/2014/main" id="{00000000-0008-0000-0200-000005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04106" y="8344532"/>
            <a:ext cx="2264147" cy="288159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ctr" upright="1"/>
          <a:lstStyle/>
          <a:p>
            <a:pPr algn="ctr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Общие характеристики:</a:t>
            </a:r>
          </a:p>
        </xdr:txBody>
      </xdr:sp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00000000-0008-0000-0200-000007000000}"/>
              </a:ext>
            </a:extLst>
          </xdr:cNvPr>
          <xdr:cNvSpPr txBox="1"/>
        </xdr:nvSpPr>
        <xdr:spPr>
          <a:xfrm>
            <a:off x="204106" y="8645913"/>
            <a:ext cx="5506090" cy="153099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Полностью адаптирован для использования в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российских системах центрального отопления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Рабочее давление 16 бар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Опрессовочное давление 2</a:t>
            </a:r>
            <a:r>
              <a:rPr lang="en-US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4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бар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Максимальная температура теплоносителя 110 °С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Подключение </a:t>
            </a:r>
            <a:r>
              <a:rPr lang="en-US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ВР</a:t>
            </a:r>
            <a:r>
              <a:rPr lang="ru-RU" sz="1600" baseline="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1/2"</a:t>
            </a:r>
          </a:p>
        </xdr:txBody>
      </xdr:sp>
      <xdr:sp macro="" textlink="">
        <xdr:nvSpPr>
          <xdr:cNvPr id="8" name="TextBox 7">
            <a:extLst>
              <a:ext uri="{FF2B5EF4-FFF2-40B4-BE49-F238E27FC236}">
                <a16:creationId xmlns:a16="http://schemas.microsoft.com/office/drawing/2014/main" id="{00000000-0008-0000-0200-000008000000}"/>
              </a:ext>
            </a:extLst>
          </xdr:cNvPr>
          <xdr:cNvSpPr txBox="1"/>
        </xdr:nvSpPr>
        <xdr:spPr>
          <a:xfrm>
            <a:off x="5420133" y="8645913"/>
            <a:ext cx="7164685" cy="51416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На все компоненты – 10 лет;</a:t>
            </a:r>
          </a:p>
        </xdr:txBody>
      </xdr:sp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00000000-0008-0000-0200-000009000000}"/>
              </a:ext>
            </a:extLst>
          </xdr:cNvPr>
          <xdr:cNvSpPr txBox="1"/>
        </xdr:nvSpPr>
        <xdr:spPr>
          <a:xfrm>
            <a:off x="249419" y="10509487"/>
            <a:ext cx="7060199" cy="108500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Напольные приборы </a:t>
            </a:r>
            <a:r>
              <a:rPr lang="en-US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Gekon</a:t>
            </a:r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 </a:t>
            </a:r>
            <a:r>
              <a:rPr lang="en-US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Level Floor </a:t>
            </a:r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имеют весь необходимый список сопроводительной документации: паспорт, сертификат соответствия, технические условия, инструкция по монтажу.</a:t>
            </a:r>
          </a:p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Сертифицированы согласно ГОСТ 31311-2005</a:t>
            </a:r>
            <a:endPara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</xdr:txBody>
      </xdr:sp>
      <xdr:sp macro="" textlink="">
        <xdr:nvSpPr>
          <xdr:cNvPr id="10" name="Text Box 163">
            <a:extLst>
              <a:ext uri="{FF2B5EF4-FFF2-40B4-BE49-F238E27FC236}">
                <a16:creationId xmlns:a16="http://schemas.microsoft.com/office/drawing/2014/main" id="{00000000-0008-0000-0200-00000A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49419" y="10229762"/>
            <a:ext cx="1715461" cy="28161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t" upright="1"/>
          <a:lstStyle/>
          <a:p>
            <a:pPr algn="l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Сертификация:</a:t>
            </a:r>
          </a:p>
        </xdr:txBody>
      </xdr:sp>
    </xdr:grpSp>
    <xdr:clientData/>
  </xdr:twoCellAnchor>
  <xdr:twoCellAnchor editAs="oneCell">
    <xdr:from>
      <xdr:col>0</xdr:col>
      <xdr:colOff>117123</xdr:colOff>
      <xdr:row>0</xdr:row>
      <xdr:rowOff>119561</xdr:rowOff>
    </xdr:from>
    <xdr:to>
      <xdr:col>8</xdr:col>
      <xdr:colOff>1291087</xdr:colOff>
      <xdr:row>6</xdr:row>
      <xdr:rowOff>158894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23" y="119561"/>
          <a:ext cx="17244000" cy="1182333"/>
        </a:xfrm>
        <a:prstGeom prst="rect">
          <a:avLst/>
        </a:prstGeom>
      </xdr:spPr>
    </xdr:pic>
    <xdr:clientData/>
  </xdr:twoCellAnchor>
  <xdr:twoCellAnchor editAs="oneCell">
    <xdr:from>
      <xdr:col>7</xdr:col>
      <xdr:colOff>432673</xdr:colOff>
      <xdr:row>6</xdr:row>
      <xdr:rowOff>81642</xdr:rowOff>
    </xdr:from>
    <xdr:to>
      <xdr:col>8</xdr:col>
      <xdr:colOff>911941</xdr:colOff>
      <xdr:row>14</xdr:row>
      <xdr:rowOff>190499</xdr:rowOff>
    </xdr:to>
    <xdr:pic>
      <xdr:nvPicPr>
        <xdr:cNvPr id="15" name="Рисунок 1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0352" y="1224642"/>
          <a:ext cx="1921625" cy="1632857"/>
        </a:xfrm>
        <a:prstGeom prst="rect">
          <a:avLst/>
        </a:prstGeom>
      </xdr:spPr>
    </xdr:pic>
    <xdr:clientData/>
  </xdr:twoCellAnchor>
  <xdr:twoCellAnchor>
    <xdr:from>
      <xdr:col>0</xdr:col>
      <xdr:colOff>78950</xdr:colOff>
      <xdr:row>65</xdr:row>
      <xdr:rowOff>53068</xdr:rowOff>
    </xdr:from>
    <xdr:to>
      <xdr:col>8</xdr:col>
      <xdr:colOff>1401535</xdr:colOff>
      <xdr:row>65</xdr:row>
      <xdr:rowOff>53068</xdr:rowOff>
    </xdr:to>
    <xdr:cxnSp macro="">
      <xdr:nvCxnSpPr>
        <xdr:cNvPr id="17" name="Прямая соединительная линия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CxnSpPr/>
      </xdr:nvCxnSpPr>
      <xdr:spPr>
        <a:xfrm flipH="1">
          <a:off x="78950" y="6339568"/>
          <a:ext cx="15950264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12275</xdr:colOff>
      <xdr:row>101</xdr:row>
      <xdr:rowOff>125186</xdr:rowOff>
    </xdr:from>
    <xdr:to>
      <xdr:col>8</xdr:col>
      <xdr:colOff>1415142</xdr:colOff>
      <xdr:row>101</xdr:row>
      <xdr:rowOff>125186</xdr:rowOff>
    </xdr:to>
    <xdr:cxnSp macro="">
      <xdr:nvCxnSpPr>
        <xdr:cNvPr id="18" name="Прямая соединительная линия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CxnSpPr/>
      </xdr:nvCxnSpPr>
      <xdr:spPr>
        <a:xfrm flipH="1">
          <a:off x="12275" y="19365686"/>
          <a:ext cx="17472903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1115787</xdr:colOff>
      <xdr:row>35</xdr:row>
      <xdr:rowOff>18773</xdr:rowOff>
    </xdr:from>
    <xdr:to>
      <xdr:col>8</xdr:col>
      <xdr:colOff>1246732</xdr:colOff>
      <xdr:row>63</xdr:row>
      <xdr:rowOff>122465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34" t="17250" r="7062" b="7256"/>
        <a:stretch/>
      </xdr:blipFill>
      <xdr:spPr>
        <a:xfrm>
          <a:off x="8531680" y="6686273"/>
          <a:ext cx="8785088" cy="5437692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0</xdr:col>
      <xdr:colOff>204106</xdr:colOff>
      <xdr:row>14</xdr:row>
      <xdr:rowOff>139448</xdr:rowOff>
    </xdr:from>
    <xdr:to>
      <xdr:col>2</xdr:col>
      <xdr:colOff>966107</xdr:colOff>
      <xdr:row>46</xdr:row>
      <xdr:rowOff>175908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106" y="2806448"/>
          <a:ext cx="8177894" cy="613246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>
    <xdr:from>
      <xdr:col>0</xdr:col>
      <xdr:colOff>28605</xdr:colOff>
      <xdr:row>161</xdr:row>
      <xdr:rowOff>19003</xdr:rowOff>
    </xdr:from>
    <xdr:to>
      <xdr:col>8</xdr:col>
      <xdr:colOff>1431472</xdr:colOff>
      <xdr:row>161</xdr:row>
      <xdr:rowOff>19003</xdr:rowOff>
    </xdr:to>
    <xdr:cxnSp macro="">
      <xdr:nvCxnSpPr>
        <xdr:cNvPr id="36" name="Прямая соединительная линия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CxnSpPr/>
      </xdr:nvCxnSpPr>
      <xdr:spPr>
        <a:xfrm flipH="1">
          <a:off x="28605" y="30499003"/>
          <a:ext cx="17472903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244928</xdr:colOff>
      <xdr:row>104</xdr:row>
      <xdr:rowOff>149677</xdr:rowOff>
    </xdr:from>
    <xdr:to>
      <xdr:col>8</xdr:col>
      <xdr:colOff>966106</xdr:colOff>
      <xdr:row>159</xdr:row>
      <xdr:rowOff>436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31" t="17843" r="25275" b="17427"/>
        <a:stretch/>
      </xdr:blipFill>
      <xdr:spPr>
        <a:xfrm>
          <a:off x="244928" y="19961677"/>
          <a:ext cx="16791214" cy="10328259"/>
        </a:xfrm>
        <a:prstGeom prst="rect">
          <a:avLst/>
        </a:prstGeom>
      </xdr:spPr>
    </xdr:pic>
    <xdr:clientData/>
  </xdr:twoCellAnchor>
  <xdr:twoCellAnchor editAs="absolute">
    <xdr:from>
      <xdr:col>0</xdr:col>
      <xdr:colOff>122463</xdr:colOff>
      <xdr:row>101</xdr:row>
      <xdr:rowOff>166489</xdr:rowOff>
    </xdr:from>
    <xdr:to>
      <xdr:col>5</xdr:col>
      <xdr:colOff>176893</xdr:colOff>
      <xdr:row>105</xdr:row>
      <xdr:rowOff>27214</xdr:rowOff>
    </xdr:to>
    <xdr:sp macro="" textlink="">
      <xdr:nvSpPr>
        <xdr:cNvPr id="11" name="Text Box 16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 txBox="1">
          <a:spLocks noChangeArrowheads="1"/>
        </xdr:cNvSpPr>
      </xdr:nvSpPr>
      <xdr:spPr bwMode="auto">
        <a:xfrm>
          <a:off x="122463" y="19406989"/>
          <a:ext cx="11797394" cy="62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Сетка</a:t>
          </a:r>
          <a:r>
            <a:rPr lang="ru-RU" sz="1600" b="0" i="0" strike="noStrike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стандартных</a:t>
          </a:r>
          <a:r>
            <a:rPr lang="ru-RU" sz="1600" b="0" i="0" strike="noStrike" baseline="0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типоразмеров</a:t>
          </a:r>
          <a:r>
            <a:rPr lang="ru-RU" sz="1600" b="1" i="0" strike="noStrike" baseline="0">
              <a:solidFill>
                <a:srgbClr val="000000"/>
              </a:solidFill>
              <a:latin typeface="+mn-lt"/>
              <a:ea typeface="+mn-ea"/>
              <a:cs typeface="Times New Roman"/>
            </a:rPr>
            <a:t> (размеры в см.)</a:t>
          </a:r>
        </a:p>
        <a:p>
          <a:pPr algn="l" rtl="1">
            <a:defRPr sz="1000"/>
          </a:pPr>
          <a:r>
            <a:rPr lang="ru-RU" sz="1600" b="1" i="0" strike="noStrike" baseline="0">
              <a:solidFill>
                <a:srgbClr val="000000"/>
              </a:solidFill>
              <a:latin typeface="+mn-lt"/>
              <a:ea typeface="+mn-ea"/>
              <a:cs typeface="Times New Roman"/>
            </a:rPr>
            <a:t>Размер ножек представлен для примера. Высота ножек может быть 7, 10, 15 см для любого типоразмера.</a:t>
          </a:r>
          <a:endParaRPr lang="ru-RU" sz="1600" b="1" i="0" strike="noStrike">
            <a:solidFill>
              <a:srgbClr val="000000"/>
            </a:solidFill>
            <a:latin typeface="+mn-lt"/>
            <a:ea typeface="+mn-ea"/>
            <a:cs typeface="Times New Roman"/>
          </a:endParaRPr>
        </a:p>
      </xdr:txBody>
    </xdr:sp>
    <xdr:clientData/>
  </xdr:twoCellAnchor>
  <xdr:twoCellAnchor editAs="oneCell">
    <xdr:from>
      <xdr:col>1</xdr:col>
      <xdr:colOff>571500</xdr:colOff>
      <xdr:row>65</xdr:row>
      <xdr:rowOff>122464</xdr:rowOff>
    </xdr:from>
    <xdr:to>
      <xdr:col>6</xdr:col>
      <xdr:colOff>356980</xdr:colOff>
      <xdr:row>101</xdr:row>
      <xdr:rowOff>68464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55" b="2630"/>
        <a:stretch/>
      </xdr:blipFill>
      <xdr:spPr>
        <a:xfrm>
          <a:off x="3197679" y="12504964"/>
          <a:ext cx="10344622" cy="68040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oneCellAnchor>
    <xdr:from>
      <xdr:col>4</xdr:col>
      <xdr:colOff>952500</xdr:colOff>
      <xdr:row>70</xdr:row>
      <xdr:rowOff>81642</xdr:rowOff>
    </xdr:from>
    <xdr:ext cx="4675639" cy="405432"/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 txBox="1"/>
      </xdr:nvSpPr>
      <xdr:spPr>
        <a:xfrm>
          <a:off x="11253107" y="13416642"/>
          <a:ext cx="4675639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Решетка</a:t>
          </a:r>
          <a:r>
            <a:rPr lang="ru-RU" sz="2000" b="1" baseline="0"/>
            <a:t> из анодированного алюминия</a:t>
          </a:r>
          <a:endParaRPr lang="ru-RU" sz="2000" b="1"/>
        </a:p>
      </xdr:txBody>
    </xdr:sp>
    <xdr:clientData/>
  </xdr:oneCellAnchor>
  <xdr:oneCellAnchor>
    <xdr:from>
      <xdr:col>5</xdr:col>
      <xdr:colOff>358734</xdr:colOff>
      <xdr:row>81</xdr:row>
      <xdr:rowOff>29686</xdr:rowOff>
    </xdr:from>
    <xdr:ext cx="3576492" cy="405432"/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 txBox="1"/>
      </xdr:nvSpPr>
      <xdr:spPr>
        <a:xfrm>
          <a:off x="12101698" y="15460186"/>
          <a:ext cx="3576492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Кожух из оцинкованной стали</a:t>
          </a:r>
        </a:p>
      </xdr:txBody>
    </xdr:sp>
    <xdr:clientData/>
  </xdr:oneCellAnchor>
  <xdr:oneCellAnchor>
    <xdr:from>
      <xdr:col>4</xdr:col>
      <xdr:colOff>1246909</xdr:colOff>
      <xdr:row>88</xdr:row>
      <xdr:rowOff>81641</xdr:rowOff>
    </xdr:from>
    <xdr:ext cx="4521046" cy="405432"/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 txBox="1"/>
      </xdr:nvSpPr>
      <xdr:spPr>
        <a:xfrm>
          <a:off x="11547516" y="16845641"/>
          <a:ext cx="4521046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Медно-алюминиевый теплообменник</a:t>
          </a:r>
        </a:p>
      </xdr:txBody>
    </xdr:sp>
    <xdr:clientData/>
  </xdr:oneCellAnchor>
  <xdr:oneCellAnchor>
    <xdr:from>
      <xdr:col>5</xdr:col>
      <xdr:colOff>254825</xdr:colOff>
      <xdr:row>96</xdr:row>
      <xdr:rowOff>133596</xdr:rowOff>
    </xdr:from>
    <xdr:ext cx="4562852" cy="405432"/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 txBox="1"/>
      </xdr:nvSpPr>
      <xdr:spPr>
        <a:xfrm>
          <a:off x="11997789" y="18421596"/>
          <a:ext cx="4562852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Ножки (открытого</a:t>
          </a:r>
          <a:r>
            <a:rPr lang="ru-RU" sz="2000" b="1" baseline="0"/>
            <a:t> или закрытого типа)</a:t>
          </a:r>
          <a:endParaRPr lang="ru-RU" sz="2000" b="1"/>
        </a:p>
      </xdr:txBody>
    </xdr:sp>
    <xdr:clientData/>
  </xdr:oneCellAnchor>
  <xdr:twoCellAnchor editAs="absolute">
    <xdr:from>
      <xdr:col>0</xdr:col>
      <xdr:colOff>163284</xdr:colOff>
      <xdr:row>161</xdr:row>
      <xdr:rowOff>81644</xdr:rowOff>
    </xdr:from>
    <xdr:to>
      <xdr:col>5</xdr:col>
      <xdr:colOff>240926</xdr:colOff>
      <xdr:row>164</xdr:row>
      <xdr:rowOff>132869</xdr:rowOff>
    </xdr:to>
    <xdr:sp macro="" textlink="">
      <xdr:nvSpPr>
        <xdr:cNvPr id="29" name="Text Box 16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 txBox="1">
          <a:spLocks noChangeArrowheads="1"/>
        </xdr:cNvSpPr>
      </xdr:nvSpPr>
      <xdr:spPr bwMode="auto">
        <a:xfrm>
          <a:off x="163284" y="30752144"/>
          <a:ext cx="11820606" cy="62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Формирование артикула</a:t>
          </a:r>
          <a:endParaRPr lang="ru-RU" sz="1600" b="1" i="0" strike="noStrike" baseline="0">
            <a:solidFill>
              <a:srgbClr val="000000"/>
            </a:solidFill>
            <a:latin typeface="+mn-lt"/>
            <a:ea typeface="+mn-ea"/>
            <a:cs typeface="Times New Roman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25</xdr:row>
      <xdr:rowOff>100854</xdr:rowOff>
    </xdr:from>
    <xdr:to>
      <xdr:col>6</xdr:col>
      <xdr:colOff>1358313</xdr:colOff>
      <xdr:row>29</xdr:row>
      <xdr:rowOff>100854</xdr:rowOff>
    </xdr:to>
    <xdr:sp macro="" textlink="">
      <xdr:nvSpPr>
        <xdr:cNvPr id="2" name="Text Box 163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>
          <a:spLocks noChangeArrowheads="1"/>
        </xdr:cNvSpPr>
      </xdr:nvSpPr>
      <xdr:spPr bwMode="auto">
        <a:xfrm>
          <a:off x="0" y="6154832"/>
          <a:ext cx="14101082" cy="95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ctr" rtl="1">
            <a:defRPr sz="1000"/>
          </a:pP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 Декоративные накладки на ножки</a:t>
          </a:r>
          <a:r>
            <a:rPr lang="en-US" sz="2800" b="1" i="0" strike="noStrike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открытого</a:t>
          </a:r>
          <a:r>
            <a:rPr lang="ru-RU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типа</a:t>
          </a:r>
          <a:endParaRPr lang="ru-RU" sz="2800" b="1" i="0" strike="noStrike">
            <a:solidFill>
              <a:srgbClr val="000000"/>
            </a:solidFill>
            <a:latin typeface="+mn-lt"/>
            <a:cs typeface="Times New Roman"/>
          </a:endParaRPr>
        </a:p>
      </xdr:txBody>
    </xdr:sp>
    <xdr:clientData/>
  </xdr:twoCellAnchor>
  <xdr:twoCellAnchor editAs="absolute">
    <xdr:from>
      <xdr:col>0</xdr:col>
      <xdr:colOff>0</xdr:colOff>
      <xdr:row>71</xdr:row>
      <xdr:rowOff>186820</xdr:rowOff>
    </xdr:from>
    <xdr:to>
      <xdr:col>6</xdr:col>
      <xdr:colOff>1358313</xdr:colOff>
      <xdr:row>75</xdr:row>
      <xdr:rowOff>186819</xdr:rowOff>
    </xdr:to>
    <xdr:sp macro="" textlink="">
      <xdr:nvSpPr>
        <xdr:cNvPr id="3" name="Text Box 163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>
          <a:spLocks noChangeArrowheads="1"/>
        </xdr:cNvSpPr>
      </xdr:nvSpPr>
      <xdr:spPr bwMode="auto">
        <a:xfrm>
          <a:off x="0" y="17483099"/>
          <a:ext cx="14101082" cy="95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ctr" rtl="1">
            <a:defRPr sz="1000"/>
          </a:pP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 Пример обвязки напольного</a:t>
          </a:r>
          <a:r>
            <a:rPr lang="ru-RU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конвектора </a:t>
          </a:r>
          <a:r>
            <a:rPr lang="en-US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Gekon Level</a:t>
          </a:r>
          <a:r>
            <a:rPr lang="ru-RU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</a:t>
          </a:r>
          <a:endParaRPr lang="ru-RU" sz="2800" b="1" i="0" strike="noStrike">
            <a:solidFill>
              <a:srgbClr val="000000"/>
            </a:solidFill>
            <a:latin typeface="+mn-lt"/>
            <a:cs typeface="Times New Roman"/>
          </a:endParaRPr>
        </a:p>
      </xdr:txBody>
    </xdr:sp>
    <xdr:clientData/>
  </xdr:twoCellAnchor>
  <xdr:twoCellAnchor editAs="oneCell">
    <xdr:from>
      <xdr:col>3</xdr:col>
      <xdr:colOff>1836964</xdr:colOff>
      <xdr:row>32</xdr:row>
      <xdr:rowOff>65512</xdr:rowOff>
    </xdr:from>
    <xdr:to>
      <xdr:col>6</xdr:col>
      <xdr:colOff>1455963</xdr:colOff>
      <xdr:row>56</xdr:row>
      <xdr:rowOff>204105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42" t="46220" r="48327" b="23194"/>
        <a:stretch/>
      </xdr:blipFill>
      <xdr:spPr>
        <a:xfrm>
          <a:off x="8152039" y="7685512"/>
          <a:ext cx="5838825" cy="585359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0</xdr:colOff>
      <xdr:row>78</xdr:row>
      <xdr:rowOff>136072</xdr:rowOff>
    </xdr:from>
    <xdr:to>
      <xdr:col>3</xdr:col>
      <xdr:colOff>931045</xdr:colOff>
      <xdr:row>98</xdr:row>
      <xdr:rowOff>68034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995572"/>
          <a:ext cx="7246119" cy="4694462"/>
        </a:xfrm>
        <a:prstGeom prst="rect">
          <a:avLst/>
        </a:prstGeom>
      </xdr:spPr>
    </xdr:pic>
    <xdr:clientData/>
  </xdr:twoCellAnchor>
  <xdr:twoCellAnchor editAs="oneCell">
    <xdr:from>
      <xdr:col>3</xdr:col>
      <xdr:colOff>884466</xdr:colOff>
      <xdr:row>78</xdr:row>
      <xdr:rowOff>149679</xdr:rowOff>
    </xdr:from>
    <xdr:to>
      <xdr:col>6</xdr:col>
      <xdr:colOff>544332</xdr:colOff>
      <xdr:row>98</xdr:row>
      <xdr:rowOff>122463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5953"/>
        <a:stretch/>
      </xdr:blipFill>
      <xdr:spPr>
        <a:xfrm>
          <a:off x="7199541" y="19009179"/>
          <a:ext cx="5879692" cy="4735284"/>
        </a:xfrm>
        <a:prstGeom prst="rect">
          <a:avLst/>
        </a:prstGeom>
      </xdr:spPr>
    </xdr:pic>
    <xdr:clientData/>
  </xdr:twoCellAnchor>
  <xdr:twoCellAnchor editAs="oneCell">
    <xdr:from>
      <xdr:col>4</xdr:col>
      <xdr:colOff>13609</xdr:colOff>
      <xdr:row>107</xdr:row>
      <xdr:rowOff>2</xdr:rowOff>
    </xdr:from>
    <xdr:to>
      <xdr:col>6</xdr:col>
      <xdr:colOff>1129393</xdr:colOff>
      <xdr:row>128</xdr:row>
      <xdr:rowOff>27215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679" t="25560" r="7465" b="7912"/>
        <a:stretch/>
      </xdr:blipFill>
      <xdr:spPr>
        <a:xfrm>
          <a:off x="9548134" y="25765127"/>
          <a:ext cx="4116159" cy="5027838"/>
        </a:xfrm>
        <a:prstGeom prst="rect">
          <a:avLst/>
        </a:prstGeom>
      </xdr:spPr>
    </xdr:pic>
    <xdr:clientData/>
  </xdr:twoCellAnchor>
  <xdr:twoCellAnchor editAs="oneCell">
    <xdr:from>
      <xdr:col>2</xdr:col>
      <xdr:colOff>2925537</xdr:colOff>
      <xdr:row>107</xdr:row>
      <xdr:rowOff>1</xdr:rowOff>
    </xdr:from>
    <xdr:to>
      <xdr:col>3</xdr:col>
      <xdr:colOff>2680607</xdr:colOff>
      <xdr:row>128</xdr:row>
      <xdr:rowOff>13608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811" t="25906" r="7062" b="7743"/>
        <a:stretch/>
      </xdr:blipFill>
      <xdr:spPr>
        <a:xfrm>
          <a:off x="4859112" y="25765126"/>
          <a:ext cx="4136570" cy="5014232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176892</xdr:colOff>
      <xdr:row>107</xdr:row>
      <xdr:rowOff>0</xdr:rowOff>
    </xdr:from>
    <xdr:to>
      <xdr:col>2</xdr:col>
      <xdr:colOff>2326823</xdr:colOff>
      <xdr:row>128</xdr:row>
      <xdr:rowOff>27215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673" t="25727" r="7742" b="7746"/>
        <a:stretch/>
      </xdr:blipFill>
      <xdr:spPr>
        <a:xfrm>
          <a:off x="176892" y="25765125"/>
          <a:ext cx="4083505" cy="5027840"/>
        </a:xfrm>
        <a:prstGeom prst="rect">
          <a:avLst/>
        </a:prstGeom>
      </xdr:spPr>
    </xdr:pic>
    <xdr:clientData/>
  </xdr:twoCellAnchor>
  <xdr:twoCellAnchor editAs="oneCell">
    <xdr:from>
      <xdr:col>1</xdr:col>
      <xdr:colOff>582706</xdr:colOff>
      <xdr:row>34</xdr:row>
      <xdr:rowOff>168086</xdr:rowOff>
    </xdr:from>
    <xdr:to>
      <xdr:col>3</xdr:col>
      <xdr:colOff>1008530</xdr:colOff>
      <xdr:row>53</xdr:row>
      <xdr:rowOff>78440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068" t="20329" r="7863" b="23299"/>
        <a:stretch/>
      </xdr:blipFill>
      <xdr:spPr>
        <a:xfrm>
          <a:off x="582706" y="8264336"/>
          <a:ext cx="6740898" cy="4434729"/>
        </a:xfrm>
        <a:prstGeom prst="rect">
          <a:avLst/>
        </a:prstGeom>
      </xdr:spPr>
    </xdr:pic>
    <xdr:clientData/>
  </xdr:twoCellAnchor>
  <xdr:twoCellAnchor editAs="absolute">
    <xdr:from>
      <xdr:col>0</xdr:col>
      <xdr:colOff>0</xdr:colOff>
      <xdr:row>0</xdr:row>
      <xdr:rowOff>6724</xdr:rowOff>
    </xdr:from>
    <xdr:to>
      <xdr:col>6</xdr:col>
      <xdr:colOff>1358313</xdr:colOff>
      <xdr:row>4</xdr:row>
      <xdr:rowOff>6724</xdr:rowOff>
    </xdr:to>
    <xdr:sp macro="" textlink="">
      <xdr:nvSpPr>
        <xdr:cNvPr id="11" name="Text Box 163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SpPr txBox="1">
          <a:spLocks noChangeArrowheads="1"/>
        </xdr:cNvSpPr>
      </xdr:nvSpPr>
      <xdr:spPr bwMode="auto">
        <a:xfrm>
          <a:off x="0" y="6724"/>
          <a:ext cx="14101082" cy="95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ctr" rtl="1">
            <a:defRPr sz="1000"/>
          </a:pP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 Варианты ножек</a:t>
          </a:r>
        </a:p>
      </xdr:txBody>
    </xdr:sp>
    <xdr:clientData/>
  </xdr:twoCellAnchor>
  <xdr:twoCellAnchor editAs="oneCell">
    <xdr:from>
      <xdr:col>3</xdr:col>
      <xdr:colOff>3126441</xdr:colOff>
      <xdr:row>4</xdr:row>
      <xdr:rowOff>199146</xdr:rowOff>
    </xdr:from>
    <xdr:to>
      <xdr:col>6</xdr:col>
      <xdr:colOff>1467175</xdr:colOff>
      <xdr:row>19</xdr:row>
      <xdr:rowOff>89293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41516" y="1151646"/>
          <a:ext cx="4560560" cy="3462022"/>
        </a:xfrm>
        <a:prstGeom prst="rect">
          <a:avLst/>
        </a:prstGeom>
      </xdr:spPr>
    </xdr:pic>
    <xdr:clientData/>
  </xdr:twoCellAnchor>
  <xdr:twoCellAnchor editAs="oneCell">
    <xdr:from>
      <xdr:col>2</xdr:col>
      <xdr:colOff>2784661</xdr:colOff>
      <xdr:row>4</xdr:row>
      <xdr:rowOff>199146</xdr:rowOff>
    </xdr:from>
    <xdr:to>
      <xdr:col>3</xdr:col>
      <xdr:colOff>2963160</xdr:colOff>
      <xdr:row>19</xdr:row>
      <xdr:rowOff>89293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8236" y="1151646"/>
          <a:ext cx="4559999" cy="346202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199146</xdr:rowOff>
    </xdr:from>
    <xdr:to>
      <xdr:col>2</xdr:col>
      <xdr:colOff>2621382</xdr:colOff>
      <xdr:row>19</xdr:row>
      <xdr:rowOff>89293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51646"/>
          <a:ext cx="4554956" cy="3462022"/>
        </a:xfrm>
        <a:prstGeom prst="rect">
          <a:avLst/>
        </a:prstGeom>
      </xdr:spPr>
    </xdr:pic>
    <xdr:clientData/>
  </xdr:twoCellAnchor>
  <xdr:oneCellAnchor>
    <xdr:from>
      <xdr:col>1</xdr:col>
      <xdr:colOff>22410</xdr:colOff>
      <xdr:row>19</xdr:row>
      <xdr:rowOff>190500</xdr:rowOff>
    </xdr:from>
    <xdr:ext cx="4085221" cy="342786"/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SpPr txBox="1"/>
      </xdr:nvSpPr>
      <xdr:spPr>
        <a:xfrm>
          <a:off x="235322" y="4661647"/>
          <a:ext cx="408522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1600" b="1"/>
            <a:t>Открытые ножки.</a:t>
          </a:r>
          <a:r>
            <a:rPr lang="ru-RU" sz="1600" b="1" baseline="0"/>
            <a:t> Обозначение в артикуле:</a:t>
          </a:r>
        </a:p>
      </xdr:txBody>
    </xdr:sp>
    <xdr:clientData/>
  </xdr:oneCellAnchor>
  <xdr:oneCellAnchor>
    <xdr:from>
      <xdr:col>2</xdr:col>
      <xdr:colOff>2812675</xdr:colOff>
      <xdr:row>19</xdr:row>
      <xdr:rowOff>190500</xdr:rowOff>
    </xdr:from>
    <xdr:ext cx="4183838" cy="593239"/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SpPr txBox="1"/>
      </xdr:nvSpPr>
      <xdr:spPr>
        <a:xfrm>
          <a:off x="4964204" y="4661647"/>
          <a:ext cx="4183838" cy="59323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1600" b="1"/>
            <a:t>Открытые ножки + декоративные накладки.</a:t>
          </a:r>
          <a:endParaRPr lang="ru-RU" sz="1600" b="1" baseline="0"/>
        </a:p>
        <a:p>
          <a:r>
            <a:rPr lang="ru-RU" sz="1600" b="1" baseline="0"/>
            <a:t>Артикулы и кол-во накладок см. ниже.</a:t>
          </a:r>
        </a:p>
      </xdr:txBody>
    </xdr:sp>
    <xdr:clientData/>
  </xdr:oneCellAnchor>
  <xdr:oneCellAnchor>
    <xdr:from>
      <xdr:col>3</xdr:col>
      <xdr:colOff>3148851</xdr:colOff>
      <xdr:row>19</xdr:row>
      <xdr:rowOff>190500</xdr:rowOff>
    </xdr:from>
    <xdr:ext cx="4066691" cy="342786"/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SpPr txBox="1"/>
      </xdr:nvSpPr>
      <xdr:spPr>
        <a:xfrm>
          <a:off x="9681880" y="4661647"/>
          <a:ext cx="406669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1600" b="1"/>
            <a:t>Закрытые ножки.</a:t>
          </a:r>
          <a:r>
            <a:rPr lang="ru-RU" sz="1600" b="1" baseline="0"/>
            <a:t> Обозначение в артикуле:</a:t>
          </a:r>
        </a:p>
      </xdr:txBody>
    </xdr:sp>
    <xdr:clientData/>
  </xdr:one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K185"/>
  <sheetViews>
    <sheetView showGridLines="0" zoomScale="80" zoomScaleNormal="80" workbookViewId="0">
      <selection activeCell="E197" sqref="E197"/>
    </sheetView>
  </sheetViews>
  <sheetFormatPr defaultColWidth="9.140625" defaultRowHeight="15" x14ac:dyDescent="0.25"/>
  <cols>
    <col min="1" max="1" width="39.42578125" style="2" bestFit="1" customWidth="1"/>
    <col min="2" max="2" width="71.85546875" style="2" bestFit="1" customWidth="1"/>
    <col min="3" max="9" width="21.7109375" style="2" customWidth="1"/>
    <col min="10" max="11" width="16.7109375" style="1" customWidth="1"/>
    <col min="12" max="12" width="5.140625" style="2" customWidth="1"/>
    <col min="13" max="16384" width="9.140625" style="2"/>
  </cols>
  <sheetData>
    <row r="1" spans="9:11" x14ac:dyDescent="0.25">
      <c r="I1" s="5"/>
    </row>
    <row r="2" spans="9:11" x14ac:dyDescent="0.25">
      <c r="I2" s="5"/>
    </row>
    <row r="3" spans="9:11" x14ac:dyDescent="0.25">
      <c r="I3" s="5"/>
    </row>
    <row r="4" spans="9:11" x14ac:dyDescent="0.25">
      <c r="I4" s="5"/>
    </row>
    <row r="5" spans="9:11" x14ac:dyDescent="0.25">
      <c r="I5" s="5"/>
    </row>
    <row r="6" spans="9:11" x14ac:dyDescent="0.25">
      <c r="I6" s="5"/>
    </row>
    <row r="7" spans="9:11" x14ac:dyDescent="0.25">
      <c r="I7" s="5"/>
      <c r="J7" s="2"/>
      <c r="K7" s="2"/>
    </row>
    <row r="8" spans="9:11" x14ac:dyDescent="0.25">
      <c r="I8" s="5"/>
      <c r="J8" s="2"/>
      <c r="K8" s="2"/>
    </row>
    <row r="9" spans="9:11" x14ac:dyDescent="0.25">
      <c r="I9" s="5"/>
      <c r="J9" s="2"/>
      <c r="K9" s="2"/>
    </row>
    <row r="10" spans="9:11" x14ac:dyDescent="0.25">
      <c r="I10" s="5"/>
      <c r="J10" s="2"/>
      <c r="K10" s="2"/>
    </row>
    <row r="11" spans="9:11" x14ac:dyDescent="0.25">
      <c r="I11" s="5"/>
      <c r="J11" s="2"/>
      <c r="K11" s="2"/>
    </row>
    <row r="12" spans="9:11" x14ac:dyDescent="0.25">
      <c r="I12" s="5"/>
      <c r="J12" s="2"/>
      <c r="K12" s="2"/>
    </row>
    <row r="13" spans="9:11" x14ac:dyDescent="0.25">
      <c r="I13" s="5"/>
      <c r="J13" s="2"/>
      <c r="K13" s="2"/>
    </row>
    <row r="14" spans="9:11" x14ac:dyDescent="0.25">
      <c r="I14" s="5"/>
      <c r="J14" s="2"/>
      <c r="K14" s="2"/>
    </row>
    <row r="15" spans="9:11" x14ac:dyDescent="0.25">
      <c r="I15" s="5"/>
      <c r="J15" s="2"/>
      <c r="K15" s="2"/>
    </row>
    <row r="16" spans="9:11" x14ac:dyDescent="0.25">
      <c r="I16" s="5"/>
      <c r="J16" s="2"/>
      <c r="K16" s="2"/>
    </row>
    <row r="17" spans="9:11" x14ac:dyDescent="0.25">
      <c r="I17" s="5"/>
      <c r="J17" s="2"/>
      <c r="K17" s="2"/>
    </row>
    <row r="18" spans="9:11" x14ac:dyDescent="0.25">
      <c r="I18" s="5"/>
      <c r="J18" s="2"/>
      <c r="K18" s="2"/>
    </row>
    <row r="19" spans="9:11" x14ac:dyDescent="0.25">
      <c r="I19" s="5"/>
      <c r="J19" s="2"/>
      <c r="K19" s="2"/>
    </row>
    <row r="20" spans="9:11" x14ac:dyDescent="0.25">
      <c r="I20" s="5"/>
      <c r="J20" s="2"/>
      <c r="K20" s="2"/>
    </row>
    <row r="21" spans="9:11" x14ac:dyDescent="0.25">
      <c r="I21" s="5"/>
      <c r="J21" s="2"/>
      <c r="K21" s="2"/>
    </row>
    <row r="22" spans="9:11" x14ac:dyDescent="0.25">
      <c r="I22" s="5"/>
      <c r="J22" s="2"/>
      <c r="K22" s="2"/>
    </row>
    <row r="23" spans="9:11" x14ac:dyDescent="0.25">
      <c r="I23" s="5"/>
      <c r="J23" s="2"/>
      <c r="K23" s="2"/>
    </row>
    <row r="24" spans="9:11" x14ac:dyDescent="0.25">
      <c r="I24" s="5"/>
      <c r="J24" s="2"/>
      <c r="K24" s="2"/>
    </row>
    <row r="25" spans="9:11" x14ac:dyDescent="0.25">
      <c r="I25" s="5"/>
      <c r="J25" s="2"/>
      <c r="K25" s="2"/>
    </row>
    <row r="26" spans="9:11" x14ac:dyDescent="0.25">
      <c r="I26" s="5"/>
      <c r="J26" s="2"/>
      <c r="K26" s="2"/>
    </row>
    <row r="27" spans="9:11" x14ac:dyDescent="0.25">
      <c r="I27" s="5"/>
      <c r="J27" s="2"/>
      <c r="K27" s="2"/>
    </row>
    <row r="28" spans="9:11" x14ac:dyDescent="0.25">
      <c r="I28" s="5"/>
      <c r="J28" s="2"/>
      <c r="K28" s="2"/>
    </row>
    <row r="29" spans="9:11" x14ac:dyDescent="0.25">
      <c r="I29" s="5"/>
      <c r="J29" s="2"/>
      <c r="K29" s="2"/>
    </row>
    <row r="30" spans="9:11" x14ac:dyDescent="0.25">
      <c r="I30" s="5"/>
      <c r="J30" s="2"/>
      <c r="K30" s="2"/>
    </row>
    <row r="31" spans="9:11" x14ac:dyDescent="0.25">
      <c r="I31" s="5"/>
      <c r="J31" s="2"/>
      <c r="K31" s="2"/>
    </row>
    <row r="32" spans="9:11" x14ac:dyDescent="0.25">
      <c r="I32" s="5"/>
      <c r="J32" s="2"/>
      <c r="K32" s="2"/>
    </row>
    <row r="33" spans="9:11" x14ac:dyDescent="0.25">
      <c r="I33" s="5"/>
      <c r="J33" s="2"/>
      <c r="K33" s="2"/>
    </row>
    <row r="34" spans="9:11" x14ac:dyDescent="0.25">
      <c r="I34" s="5"/>
      <c r="J34" s="2"/>
      <c r="K34" s="2"/>
    </row>
    <row r="35" spans="9:11" x14ac:dyDescent="0.25">
      <c r="I35" s="5"/>
      <c r="J35" s="2"/>
      <c r="K35" s="2"/>
    </row>
    <row r="36" spans="9:11" x14ac:dyDescent="0.25">
      <c r="I36" s="5"/>
      <c r="J36" s="2"/>
      <c r="K36" s="2"/>
    </row>
    <row r="37" spans="9:11" x14ac:dyDescent="0.25">
      <c r="I37" s="5"/>
      <c r="J37" s="2"/>
      <c r="K37" s="2"/>
    </row>
    <row r="38" spans="9:11" x14ac:dyDescent="0.25">
      <c r="I38" s="5"/>
      <c r="J38" s="2"/>
      <c r="K38" s="2"/>
    </row>
    <row r="39" spans="9:11" x14ac:dyDescent="0.25">
      <c r="I39" s="5"/>
      <c r="J39" s="2"/>
      <c r="K39" s="2"/>
    </row>
    <row r="40" spans="9:11" x14ac:dyDescent="0.25">
      <c r="I40" s="5"/>
      <c r="J40" s="2"/>
      <c r="K40" s="2"/>
    </row>
    <row r="41" spans="9:11" x14ac:dyDescent="0.25">
      <c r="I41" s="5"/>
      <c r="J41" s="2"/>
      <c r="K41" s="2"/>
    </row>
    <row r="42" spans="9:11" x14ac:dyDescent="0.25">
      <c r="I42" s="5"/>
      <c r="J42" s="2"/>
      <c r="K42" s="2"/>
    </row>
    <row r="43" spans="9:11" x14ac:dyDescent="0.25">
      <c r="I43" s="5"/>
      <c r="J43" s="2"/>
      <c r="K43" s="2"/>
    </row>
    <row r="44" spans="9:11" x14ac:dyDescent="0.25">
      <c r="I44" s="5"/>
      <c r="J44" s="2"/>
      <c r="K44" s="2"/>
    </row>
    <row r="45" spans="9:11" x14ac:dyDescent="0.25">
      <c r="I45" s="5"/>
      <c r="J45" s="2"/>
      <c r="K45" s="2"/>
    </row>
    <row r="46" spans="9:11" x14ac:dyDescent="0.25">
      <c r="I46" s="5"/>
      <c r="J46" s="2"/>
      <c r="K46" s="2"/>
    </row>
    <row r="47" spans="9:11" x14ac:dyDescent="0.25">
      <c r="I47" s="5"/>
      <c r="J47" s="2"/>
      <c r="K47" s="2"/>
    </row>
    <row r="48" spans="9:11" x14ac:dyDescent="0.25">
      <c r="I48" s="5"/>
      <c r="J48" s="2"/>
      <c r="K48" s="2"/>
    </row>
    <row r="49" spans="9:11" x14ac:dyDescent="0.25">
      <c r="I49" s="5"/>
      <c r="J49" s="2"/>
      <c r="K49" s="2"/>
    </row>
    <row r="50" spans="9:11" x14ac:dyDescent="0.25">
      <c r="I50" s="5"/>
      <c r="J50" s="2"/>
      <c r="K50" s="2"/>
    </row>
    <row r="51" spans="9:11" x14ac:dyDescent="0.25">
      <c r="I51" s="5"/>
      <c r="J51" s="2"/>
      <c r="K51" s="2"/>
    </row>
    <row r="52" spans="9:11" x14ac:dyDescent="0.25">
      <c r="I52" s="5"/>
      <c r="J52" s="2"/>
      <c r="K52" s="2"/>
    </row>
    <row r="53" spans="9:11" x14ac:dyDescent="0.25">
      <c r="I53" s="5"/>
      <c r="J53" s="2"/>
      <c r="K53" s="2"/>
    </row>
    <row r="54" spans="9:11" x14ac:dyDescent="0.25">
      <c r="I54" s="5"/>
      <c r="J54" s="2"/>
      <c r="K54" s="2"/>
    </row>
    <row r="55" spans="9:11" x14ac:dyDescent="0.25">
      <c r="I55" s="5"/>
      <c r="J55" s="2"/>
      <c r="K55" s="2"/>
    </row>
    <row r="56" spans="9:11" x14ac:dyDescent="0.25">
      <c r="I56" s="5"/>
      <c r="J56" s="2"/>
      <c r="K56" s="2"/>
    </row>
    <row r="57" spans="9:11" x14ac:dyDescent="0.25">
      <c r="I57" s="5"/>
      <c r="J57" s="2"/>
      <c r="K57" s="2"/>
    </row>
    <row r="58" spans="9:11" x14ac:dyDescent="0.25">
      <c r="I58" s="5"/>
      <c r="J58" s="2"/>
      <c r="K58" s="2"/>
    </row>
    <row r="59" spans="9:11" x14ac:dyDescent="0.25">
      <c r="I59" s="5"/>
      <c r="J59" s="2"/>
      <c r="K59" s="2"/>
    </row>
    <row r="60" spans="9:11" x14ac:dyDescent="0.25">
      <c r="I60" s="5"/>
      <c r="J60" s="2"/>
      <c r="K60" s="2"/>
    </row>
    <row r="61" spans="9:11" x14ac:dyDescent="0.25">
      <c r="I61" s="5"/>
      <c r="J61" s="2"/>
      <c r="K61" s="2"/>
    </row>
    <row r="62" spans="9:11" x14ac:dyDescent="0.25">
      <c r="I62" s="5"/>
      <c r="J62" s="2"/>
      <c r="K62" s="2"/>
    </row>
    <row r="63" spans="9:11" x14ac:dyDescent="0.25">
      <c r="I63" s="5"/>
      <c r="J63" s="2"/>
      <c r="K63" s="2"/>
    </row>
    <row r="64" spans="9:11" x14ac:dyDescent="0.25">
      <c r="I64" s="5"/>
      <c r="J64" s="2"/>
      <c r="K64" s="2"/>
    </row>
    <row r="65" spans="9:11" x14ac:dyDescent="0.25">
      <c r="I65" s="5"/>
      <c r="J65" s="2"/>
      <c r="K65" s="2"/>
    </row>
    <row r="66" spans="9:11" x14ac:dyDescent="0.25">
      <c r="I66" s="5"/>
      <c r="J66" s="2"/>
      <c r="K66" s="2"/>
    </row>
    <row r="67" spans="9:11" x14ac:dyDescent="0.25">
      <c r="I67" s="5"/>
      <c r="J67" s="2"/>
      <c r="K67" s="2"/>
    </row>
    <row r="68" spans="9:11" x14ac:dyDescent="0.25">
      <c r="I68" s="5"/>
      <c r="J68" s="2"/>
      <c r="K68" s="2"/>
    </row>
    <row r="69" spans="9:11" x14ac:dyDescent="0.25">
      <c r="I69" s="5"/>
      <c r="J69" s="2"/>
      <c r="K69" s="2"/>
    </row>
    <row r="70" spans="9:11" x14ac:dyDescent="0.25">
      <c r="I70" s="5"/>
      <c r="J70" s="2"/>
      <c r="K70" s="2"/>
    </row>
    <row r="71" spans="9:11" x14ac:dyDescent="0.25">
      <c r="I71" s="5"/>
      <c r="J71" s="2"/>
      <c r="K71" s="2"/>
    </row>
    <row r="72" spans="9:11" x14ac:dyDescent="0.25">
      <c r="I72" s="5"/>
      <c r="J72" s="2"/>
      <c r="K72" s="2"/>
    </row>
    <row r="73" spans="9:11" x14ac:dyDescent="0.25">
      <c r="I73" s="5"/>
      <c r="J73" s="2"/>
      <c r="K73" s="2"/>
    </row>
    <row r="74" spans="9:11" x14ac:dyDescent="0.25">
      <c r="I74" s="5"/>
      <c r="J74" s="2"/>
      <c r="K74" s="2"/>
    </row>
    <row r="75" spans="9:11" x14ac:dyDescent="0.25">
      <c r="I75" s="5"/>
      <c r="J75" s="2"/>
      <c r="K75" s="2"/>
    </row>
    <row r="76" spans="9:11" x14ac:dyDescent="0.25">
      <c r="I76" s="5"/>
      <c r="J76" s="2"/>
      <c r="K76" s="2"/>
    </row>
    <row r="77" spans="9:11" x14ac:dyDescent="0.25">
      <c r="I77" s="5"/>
      <c r="J77" s="2"/>
      <c r="K77" s="2"/>
    </row>
    <row r="78" spans="9:11" x14ac:dyDescent="0.25">
      <c r="I78" s="5"/>
      <c r="J78" s="2"/>
      <c r="K78" s="2"/>
    </row>
    <row r="79" spans="9:11" x14ac:dyDescent="0.25">
      <c r="I79" s="5"/>
      <c r="J79" s="2"/>
      <c r="K79" s="2"/>
    </row>
    <row r="80" spans="9:11" x14ac:dyDescent="0.25">
      <c r="I80" s="5"/>
      <c r="J80" s="2"/>
      <c r="K80" s="2"/>
    </row>
    <row r="81" spans="9:11" x14ac:dyDescent="0.25">
      <c r="I81" s="5"/>
      <c r="J81" s="2"/>
      <c r="K81" s="2"/>
    </row>
    <row r="82" spans="9:11" x14ac:dyDescent="0.25">
      <c r="I82" s="5"/>
      <c r="J82" s="2"/>
      <c r="K82" s="2"/>
    </row>
    <row r="83" spans="9:11" x14ac:dyDescent="0.25">
      <c r="I83" s="5"/>
      <c r="J83" s="2"/>
      <c r="K83" s="2"/>
    </row>
    <row r="84" spans="9:11" x14ac:dyDescent="0.25">
      <c r="I84" s="5"/>
      <c r="J84" s="2"/>
      <c r="K84" s="2"/>
    </row>
    <row r="85" spans="9:11" x14ac:dyDescent="0.25">
      <c r="I85" s="5"/>
      <c r="J85" s="2"/>
      <c r="K85" s="2"/>
    </row>
    <row r="86" spans="9:11" x14ac:dyDescent="0.25">
      <c r="I86" s="5"/>
      <c r="J86" s="2"/>
      <c r="K86" s="2"/>
    </row>
    <row r="87" spans="9:11" x14ac:dyDescent="0.25">
      <c r="I87" s="5"/>
      <c r="J87" s="2"/>
      <c r="K87" s="2"/>
    </row>
    <row r="88" spans="9:11" x14ac:dyDescent="0.25">
      <c r="I88" s="5"/>
      <c r="J88" s="2"/>
      <c r="K88" s="2"/>
    </row>
    <row r="89" spans="9:11" x14ac:dyDescent="0.25">
      <c r="I89" s="5"/>
      <c r="J89" s="2"/>
      <c r="K89" s="2"/>
    </row>
    <row r="90" spans="9:11" x14ac:dyDescent="0.25">
      <c r="I90" s="5"/>
      <c r="J90" s="2"/>
      <c r="K90" s="2"/>
    </row>
    <row r="91" spans="9:11" x14ac:dyDescent="0.25">
      <c r="I91" s="5"/>
      <c r="J91" s="2"/>
      <c r="K91" s="2"/>
    </row>
    <row r="92" spans="9:11" x14ac:dyDescent="0.25">
      <c r="I92" s="5"/>
      <c r="J92" s="2"/>
      <c r="K92" s="2"/>
    </row>
    <row r="93" spans="9:11" x14ac:dyDescent="0.25">
      <c r="I93" s="5"/>
      <c r="J93" s="2"/>
      <c r="K93" s="2"/>
    </row>
    <row r="94" spans="9:11" x14ac:dyDescent="0.25">
      <c r="I94" s="5"/>
      <c r="J94" s="2"/>
      <c r="K94" s="2"/>
    </row>
    <row r="95" spans="9:11" x14ac:dyDescent="0.25">
      <c r="I95" s="5"/>
      <c r="J95" s="2"/>
      <c r="K95" s="2"/>
    </row>
    <row r="96" spans="9:11" x14ac:dyDescent="0.25">
      <c r="I96" s="5"/>
      <c r="J96" s="2"/>
      <c r="K96" s="2"/>
    </row>
    <row r="97" spans="9:11" x14ac:dyDescent="0.25">
      <c r="I97" s="5"/>
      <c r="J97" s="2"/>
      <c r="K97" s="2"/>
    </row>
    <row r="98" spans="9:11" x14ac:dyDescent="0.25">
      <c r="I98" s="5"/>
      <c r="J98" s="2"/>
      <c r="K98" s="2"/>
    </row>
    <row r="99" spans="9:11" x14ac:dyDescent="0.25">
      <c r="I99" s="5"/>
      <c r="J99" s="2"/>
      <c r="K99" s="2"/>
    </row>
    <row r="100" spans="9:11" x14ac:dyDescent="0.25">
      <c r="I100" s="5"/>
      <c r="J100" s="2"/>
      <c r="K100" s="2"/>
    </row>
    <row r="101" spans="9:11" x14ac:dyDescent="0.25">
      <c r="I101" s="5"/>
      <c r="J101" s="2"/>
      <c r="K101" s="2"/>
    </row>
    <row r="102" spans="9:11" x14ac:dyDescent="0.25">
      <c r="I102" s="5"/>
      <c r="J102" s="2"/>
      <c r="K102" s="2"/>
    </row>
    <row r="103" spans="9:11" x14ac:dyDescent="0.25">
      <c r="I103" s="5"/>
      <c r="J103" s="2"/>
      <c r="K103" s="2"/>
    </row>
    <row r="104" spans="9:11" x14ac:dyDescent="0.25">
      <c r="I104" s="5"/>
      <c r="J104" s="2"/>
      <c r="K104" s="2"/>
    </row>
    <row r="105" spans="9:11" x14ac:dyDescent="0.25">
      <c r="I105" s="5"/>
      <c r="J105" s="2"/>
      <c r="K105" s="2"/>
    </row>
    <row r="106" spans="9:11" x14ac:dyDescent="0.25">
      <c r="I106" s="5"/>
      <c r="J106" s="2"/>
      <c r="K106" s="2"/>
    </row>
    <row r="107" spans="9:11" x14ac:dyDescent="0.25">
      <c r="I107" s="5"/>
      <c r="J107" s="2"/>
      <c r="K107" s="2"/>
    </row>
    <row r="108" spans="9:11" x14ac:dyDescent="0.25">
      <c r="I108" s="5"/>
      <c r="J108" s="2"/>
      <c r="K108" s="2"/>
    </row>
    <row r="109" spans="9:11" x14ac:dyDescent="0.25">
      <c r="I109" s="5"/>
      <c r="J109" s="2"/>
      <c r="K109" s="2"/>
    </row>
    <row r="110" spans="9:11" x14ac:dyDescent="0.25">
      <c r="I110" s="5"/>
      <c r="J110" s="2"/>
      <c r="K110" s="2"/>
    </row>
    <row r="111" spans="9:11" x14ac:dyDescent="0.25">
      <c r="I111" s="5"/>
      <c r="J111" s="2"/>
      <c r="K111" s="2"/>
    </row>
    <row r="112" spans="9:11" x14ac:dyDescent="0.25">
      <c r="I112" s="5"/>
      <c r="J112" s="2"/>
      <c r="K112" s="2"/>
    </row>
    <row r="113" spans="9:11" x14ac:dyDescent="0.25">
      <c r="I113" s="5"/>
      <c r="J113" s="2"/>
      <c r="K113" s="2"/>
    </row>
    <row r="114" spans="9:11" x14ac:dyDescent="0.25">
      <c r="I114" s="5"/>
      <c r="J114" s="2"/>
      <c r="K114" s="2"/>
    </row>
    <row r="115" spans="9:11" x14ac:dyDescent="0.25">
      <c r="I115" s="5"/>
      <c r="J115" s="2"/>
      <c r="K115" s="2"/>
    </row>
    <row r="116" spans="9:11" x14ac:dyDescent="0.25">
      <c r="I116" s="5"/>
      <c r="J116" s="2"/>
      <c r="K116" s="2"/>
    </row>
    <row r="117" spans="9:11" x14ac:dyDescent="0.25">
      <c r="I117" s="5"/>
      <c r="J117" s="2"/>
      <c r="K117" s="2"/>
    </row>
    <row r="118" spans="9:11" x14ac:dyDescent="0.25">
      <c r="I118" s="5"/>
      <c r="J118" s="2"/>
      <c r="K118" s="2"/>
    </row>
    <row r="119" spans="9:11" x14ac:dyDescent="0.25">
      <c r="I119" s="5"/>
      <c r="J119" s="2"/>
      <c r="K119" s="2"/>
    </row>
    <row r="120" spans="9:11" x14ac:dyDescent="0.25">
      <c r="I120" s="5"/>
      <c r="J120" s="2"/>
      <c r="K120" s="2"/>
    </row>
    <row r="121" spans="9:11" x14ac:dyDescent="0.25">
      <c r="I121" s="5"/>
      <c r="J121" s="2"/>
      <c r="K121" s="2"/>
    </row>
    <row r="122" spans="9:11" x14ac:dyDescent="0.25">
      <c r="I122" s="5"/>
      <c r="J122" s="2"/>
      <c r="K122" s="2"/>
    </row>
    <row r="123" spans="9:11" x14ac:dyDescent="0.25">
      <c r="I123" s="5"/>
      <c r="J123" s="2"/>
      <c r="K123" s="2"/>
    </row>
    <row r="124" spans="9:11" x14ac:dyDescent="0.25">
      <c r="I124" s="5"/>
      <c r="J124" s="2"/>
      <c r="K124" s="2"/>
    </row>
    <row r="125" spans="9:11" x14ac:dyDescent="0.25">
      <c r="I125" s="5"/>
      <c r="J125" s="2"/>
      <c r="K125" s="2"/>
    </row>
    <row r="126" spans="9:11" x14ac:dyDescent="0.25">
      <c r="I126" s="5"/>
      <c r="J126" s="2"/>
      <c r="K126" s="2"/>
    </row>
    <row r="127" spans="9:11" x14ac:dyDescent="0.25">
      <c r="I127" s="5"/>
      <c r="J127" s="2"/>
      <c r="K127" s="2"/>
    </row>
    <row r="128" spans="9:11" x14ac:dyDescent="0.25">
      <c r="I128" s="5"/>
      <c r="J128" s="2"/>
      <c r="K128" s="2"/>
    </row>
    <row r="129" spans="9:11" x14ac:dyDescent="0.25">
      <c r="I129" s="5"/>
      <c r="J129" s="2"/>
      <c r="K129" s="2"/>
    </row>
    <row r="130" spans="9:11" x14ac:dyDescent="0.25">
      <c r="I130" s="5"/>
      <c r="J130" s="2"/>
      <c r="K130" s="2"/>
    </row>
    <row r="131" spans="9:11" x14ac:dyDescent="0.25">
      <c r="I131" s="5"/>
      <c r="J131" s="2"/>
      <c r="K131" s="2"/>
    </row>
    <row r="132" spans="9:11" x14ac:dyDescent="0.25">
      <c r="I132" s="5"/>
      <c r="J132" s="2"/>
      <c r="K132" s="2"/>
    </row>
    <row r="133" spans="9:11" x14ac:dyDescent="0.25">
      <c r="I133" s="5"/>
      <c r="J133" s="2"/>
      <c r="K133" s="2"/>
    </row>
    <row r="134" spans="9:11" x14ac:dyDescent="0.25">
      <c r="I134" s="5"/>
      <c r="J134" s="2"/>
      <c r="K134" s="2"/>
    </row>
    <row r="135" spans="9:11" x14ac:dyDescent="0.25">
      <c r="I135" s="5"/>
      <c r="J135" s="2"/>
      <c r="K135" s="2"/>
    </row>
    <row r="136" spans="9:11" x14ac:dyDescent="0.25">
      <c r="I136" s="5"/>
      <c r="J136" s="2"/>
      <c r="K136" s="2"/>
    </row>
    <row r="137" spans="9:11" x14ac:dyDescent="0.25">
      <c r="I137" s="5"/>
      <c r="J137" s="2"/>
      <c r="K137" s="2"/>
    </row>
    <row r="138" spans="9:11" x14ac:dyDescent="0.25">
      <c r="I138" s="5"/>
      <c r="J138" s="2"/>
      <c r="K138" s="2"/>
    </row>
    <row r="139" spans="9:11" x14ac:dyDescent="0.25">
      <c r="I139" s="5"/>
      <c r="J139" s="2"/>
      <c r="K139" s="2"/>
    </row>
    <row r="140" spans="9:11" x14ac:dyDescent="0.25">
      <c r="I140" s="5"/>
      <c r="J140" s="2"/>
      <c r="K140" s="2"/>
    </row>
    <row r="141" spans="9:11" x14ac:dyDescent="0.25">
      <c r="I141" s="5"/>
      <c r="J141" s="2"/>
      <c r="K141" s="2"/>
    </row>
    <row r="142" spans="9:11" x14ac:dyDescent="0.25">
      <c r="I142" s="5"/>
      <c r="J142" s="2"/>
      <c r="K142" s="2"/>
    </row>
    <row r="143" spans="9:11" x14ac:dyDescent="0.25">
      <c r="I143" s="5"/>
      <c r="J143" s="2"/>
      <c r="K143" s="2"/>
    </row>
    <row r="144" spans="9:11" x14ac:dyDescent="0.25">
      <c r="I144" s="5"/>
      <c r="J144" s="2"/>
      <c r="K144" s="2"/>
    </row>
    <row r="145" spans="9:11" x14ac:dyDescent="0.25">
      <c r="I145" s="5"/>
      <c r="J145" s="2"/>
      <c r="K145" s="2"/>
    </row>
    <row r="146" spans="9:11" x14ac:dyDescent="0.25">
      <c r="I146" s="5"/>
      <c r="J146" s="2"/>
      <c r="K146" s="2"/>
    </row>
    <row r="147" spans="9:11" x14ac:dyDescent="0.25">
      <c r="I147" s="5"/>
      <c r="J147" s="2"/>
      <c r="K147" s="2"/>
    </row>
    <row r="148" spans="9:11" x14ac:dyDescent="0.25">
      <c r="I148" s="5"/>
      <c r="J148" s="2"/>
      <c r="K148" s="2"/>
    </row>
    <row r="149" spans="9:11" x14ac:dyDescent="0.25">
      <c r="I149" s="5"/>
      <c r="J149" s="2"/>
      <c r="K149" s="2"/>
    </row>
    <row r="150" spans="9:11" x14ac:dyDescent="0.25">
      <c r="I150" s="5"/>
      <c r="J150" s="2"/>
      <c r="K150" s="2"/>
    </row>
    <row r="151" spans="9:11" x14ac:dyDescent="0.25">
      <c r="I151" s="5"/>
      <c r="J151" s="2"/>
      <c r="K151" s="2"/>
    </row>
    <row r="152" spans="9:11" x14ac:dyDescent="0.25">
      <c r="I152" s="5"/>
      <c r="J152" s="2"/>
      <c r="K152" s="2"/>
    </row>
    <row r="153" spans="9:11" x14ac:dyDescent="0.25">
      <c r="I153" s="5"/>
      <c r="J153" s="2"/>
      <c r="K153" s="2"/>
    </row>
    <row r="154" spans="9:11" x14ac:dyDescent="0.25">
      <c r="I154" s="5"/>
      <c r="J154" s="2"/>
      <c r="K154" s="2"/>
    </row>
    <row r="155" spans="9:11" x14ac:dyDescent="0.25">
      <c r="I155" s="5"/>
      <c r="J155" s="2"/>
      <c r="K155" s="2"/>
    </row>
    <row r="156" spans="9:11" x14ac:dyDescent="0.25">
      <c r="I156" s="5"/>
      <c r="J156" s="2"/>
      <c r="K156" s="2"/>
    </row>
    <row r="157" spans="9:11" x14ac:dyDescent="0.25">
      <c r="I157" s="5"/>
      <c r="J157" s="2"/>
      <c r="K157" s="2"/>
    </row>
    <row r="158" spans="9:11" x14ac:dyDescent="0.25">
      <c r="I158" s="5"/>
      <c r="J158" s="2"/>
      <c r="K158" s="2"/>
    </row>
    <row r="159" spans="9:11" x14ac:dyDescent="0.25">
      <c r="I159" s="5"/>
      <c r="J159" s="2"/>
      <c r="K159" s="2"/>
    </row>
    <row r="160" spans="9:11" x14ac:dyDescent="0.25">
      <c r="I160" s="5"/>
      <c r="J160" s="2"/>
      <c r="K160" s="2"/>
    </row>
    <row r="161" spans="9:11" x14ac:dyDescent="0.25">
      <c r="I161" s="5"/>
      <c r="J161" s="2"/>
      <c r="K161" s="2"/>
    </row>
    <row r="162" spans="9:11" x14ac:dyDescent="0.25">
      <c r="I162" s="5"/>
      <c r="J162" s="2"/>
      <c r="K162" s="2"/>
    </row>
    <row r="163" spans="9:11" x14ac:dyDescent="0.25">
      <c r="I163" s="5"/>
      <c r="J163" s="2"/>
      <c r="K163" s="2"/>
    </row>
    <row r="164" spans="9:11" x14ac:dyDescent="0.25">
      <c r="I164" s="5"/>
      <c r="J164" s="2"/>
      <c r="K164" s="2"/>
    </row>
    <row r="165" spans="9:11" x14ac:dyDescent="0.25">
      <c r="I165" s="5"/>
      <c r="J165" s="2"/>
      <c r="K165" s="2"/>
    </row>
    <row r="166" spans="9:11" x14ac:dyDescent="0.25">
      <c r="I166" s="5"/>
      <c r="J166" s="2"/>
      <c r="K166" s="2"/>
    </row>
    <row r="167" spans="9:11" x14ac:dyDescent="0.25">
      <c r="I167" s="5"/>
      <c r="J167" s="2"/>
      <c r="K167" s="2"/>
    </row>
    <row r="168" spans="9:11" x14ac:dyDescent="0.25">
      <c r="I168" s="5"/>
      <c r="J168" s="2"/>
      <c r="K168" s="2"/>
    </row>
    <row r="169" spans="9:11" x14ac:dyDescent="0.25">
      <c r="I169" s="5"/>
      <c r="J169" s="2"/>
      <c r="K169" s="2"/>
    </row>
    <row r="170" spans="9:11" x14ac:dyDescent="0.25">
      <c r="I170" s="5"/>
      <c r="J170" s="2"/>
      <c r="K170" s="2"/>
    </row>
    <row r="171" spans="9:11" x14ac:dyDescent="0.25">
      <c r="I171" s="5"/>
      <c r="J171" s="2"/>
      <c r="K171" s="2"/>
    </row>
    <row r="172" spans="9:11" x14ac:dyDescent="0.25">
      <c r="I172" s="5"/>
      <c r="J172" s="2"/>
      <c r="K172" s="2"/>
    </row>
    <row r="173" spans="9:11" x14ac:dyDescent="0.25">
      <c r="I173" s="5"/>
      <c r="J173" s="2"/>
      <c r="K173" s="2"/>
    </row>
    <row r="174" spans="9:11" x14ac:dyDescent="0.25">
      <c r="I174" s="5"/>
      <c r="J174" s="2"/>
      <c r="K174" s="2"/>
    </row>
    <row r="175" spans="9:11" x14ac:dyDescent="0.25">
      <c r="I175" s="5"/>
      <c r="J175" s="2"/>
      <c r="K175" s="2"/>
    </row>
    <row r="176" spans="9:11" x14ac:dyDescent="0.25">
      <c r="I176" s="5"/>
      <c r="J176" s="2"/>
      <c r="K176" s="2"/>
    </row>
    <row r="177" spans="1:11" x14ac:dyDescent="0.25">
      <c r="I177" s="5"/>
      <c r="J177" s="2"/>
      <c r="K177" s="2"/>
    </row>
    <row r="178" spans="1:11" x14ac:dyDescent="0.25">
      <c r="I178" s="5"/>
      <c r="J178" s="2"/>
      <c r="K178" s="2"/>
    </row>
    <row r="179" spans="1:11" x14ac:dyDescent="0.25">
      <c r="I179" s="5"/>
      <c r="J179" s="2"/>
      <c r="K179" s="2"/>
    </row>
    <row r="180" spans="1:11" x14ac:dyDescent="0.25">
      <c r="I180" s="5"/>
      <c r="J180" s="2"/>
      <c r="K180" s="2"/>
    </row>
    <row r="181" spans="1:11" x14ac:dyDescent="0.25">
      <c r="I181" s="5"/>
      <c r="J181" s="2"/>
      <c r="K181" s="2"/>
    </row>
    <row r="182" spans="1:11" x14ac:dyDescent="0.25">
      <c r="I182" s="5"/>
      <c r="J182" s="2"/>
      <c r="K182" s="2"/>
    </row>
    <row r="183" spans="1:11" x14ac:dyDescent="0.25">
      <c r="I183" s="5"/>
      <c r="J183" s="2"/>
      <c r="K183" s="2"/>
    </row>
    <row r="184" spans="1:11" x14ac:dyDescent="0.25">
      <c r="I184" s="5"/>
      <c r="J184" s="2"/>
      <c r="K184" s="2"/>
    </row>
    <row r="185" spans="1:11" ht="15.75" thickBot="1" x14ac:dyDescent="0.3">
      <c r="A185" s="7"/>
      <c r="B185" s="7"/>
      <c r="C185" s="7"/>
      <c r="D185" s="7"/>
      <c r="E185" s="7"/>
      <c r="F185" s="7"/>
      <c r="G185" s="7"/>
      <c r="H185" s="7"/>
      <c r="I185" s="6"/>
      <c r="J185" s="2"/>
      <c r="K185" s="2"/>
    </row>
  </sheetData>
  <pageMargins left="0.7" right="0.7" top="0.75" bottom="0.75" header="0.3" footer="0.3"/>
  <pageSetup paperSize="9" scale="33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I427"/>
  <sheetViews>
    <sheetView showGridLines="0" tabSelected="1" zoomScale="90" zoomScaleNormal="90" workbookViewId="0">
      <pane ySplit="7" topLeftCell="A393" activePane="bottomLeft" state="frozen"/>
      <selection pane="bottomLeft" activeCell="F43" sqref="F43"/>
    </sheetView>
  </sheetViews>
  <sheetFormatPr defaultColWidth="9.140625" defaultRowHeight="15" x14ac:dyDescent="0.25"/>
  <cols>
    <col min="1" max="1" width="30.5703125" style="43" bestFit="1" customWidth="1"/>
    <col min="2" max="2" width="61.85546875" style="43" bestFit="1" customWidth="1"/>
    <col min="3" max="5" width="7.42578125" style="43" customWidth="1"/>
    <col min="6" max="7" width="14.85546875" style="43" bestFit="1" customWidth="1"/>
    <col min="8" max="8" width="24.85546875" style="43" customWidth="1"/>
    <col min="9" max="9" width="23.42578125" style="43" customWidth="1"/>
    <col min="10" max="16384" width="9.140625" style="43"/>
  </cols>
  <sheetData>
    <row r="1" spans="1:9" x14ac:dyDescent="0.25">
      <c r="A1" s="96" t="s">
        <v>890</v>
      </c>
      <c r="B1" s="97"/>
      <c r="C1" s="97"/>
      <c r="D1" s="97"/>
      <c r="E1" s="98"/>
      <c r="F1" s="44" t="s">
        <v>880</v>
      </c>
      <c r="G1" s="45">
        <v>95</v>
      </c>
      <c r="H1" s="58"/>
      <c r="I1" s="59"/>
    </row>
    <row r="2" spans="1:9" x14ac:dyDescent="0.25">
      <c r="A2" s="99"/>
      <c r="B2" s="100"/>
      <c r="C2" s="100"/>
      <c r="D2" s="100"/>
      <c r="E2" s="101"/>
      <c r="F2" s="46" t="s">
        <v>881</v>
      </c>
      <c r="G2" s="47">
        <v>85</v>
      </c>
      <c r="H2" s="87"/>
      <c r="I2" s="88"/>
    </row>
    <row r="3" spans="1:9" ht="15.75" thickBot="1" x14ac:dyDescent="0.3">
      <c r="A3" s="102"/>
      <c r="B3" s="103"/>
      <c r="C3" s="103"/>
      <c r="D3" s="103"/>
      <c r="E3" s="104"/>
      <c r="F3" s="48" t="s">
        <v>882</v>
      </c>
      <c r="G3" s="49">
        <v>20</v>
      </c>
      <c r="H3" s="87"/>
      <c r="I3" s="88"/>
    </row>
    <row r="4" spans="1:9" x14ac:dyDescent="0.25">
      <c r="A4" s="105" t="s">
        <v>429</v>
      </c>
      <c r="B4" s="108" t="s">
        <v>23</v>
      </c>
      <c r="C4" s="91" t="s">
        <v>440</v>
      </c>
      <c r="D4" s="91" t="s">
        <v>441</v>
      </c>
      <c r="E4" s="91" t="s">
        <v>442</v>
      </c>
      <c r="F4" s="91" t="s">
        <v>24</v>
      </c>
      <c r="G4" s="91" t="str">
        <f>"Тепоотдача, Вт
("&amp;$G$1&amp;"/"&amp;$G$2&amp;"/"&amp;$G$3&amp;")"</f>
        <v>Тепоотдача, Вт
(95/85/20)</v>
      </c>
      <c r="H4" s="94" t="s">
        <v>888</v>
      </c>
      <c r="I4" s="95"/>
    </row>
    <row r="5" spans="1:9" x14ac:dyDescent="0.25">
      <c r="A5" s="106"/>
      <c r="B5" s="109"/>
      <c r="C5" s="92"/>
      <c r="D5" s="92"/>
      <c r="E5" s="92"/>
      <c r="F5" s="92"/>
      <c r="G5" s="92"/>
      <c r="H5" s="89" t="s">
        <v>884</v>
      </c>
      <c r="I5" s="51" t="s">
        <v>886</v>
      </c>
    </row>
    <row r="6" spans="1:9" ht="15.75" thickBot="1" x14ac:dyDescent="0.3">
      <c r="A6" s="107"/>
      <c r="B6" s="110"/>
      <c r="C6" s="93"/>
      <c r="D6" s="93"/>
      <c r="E6" s="93"/>
      <c r="F6" s="93"/>
      <c r="G6" s="93"/>
      <c r="H6" s="90" t="s">
        <v>885</v>
      </c>
      <c r="I6" s="52" t="s">
        <v>887</v>
      </c>
    </row>
    <row r="7" spans="1:9" ht="15.75" thickBot="1" x14ac:dyDescent="0.3">
      <c r="A7" s="53"/>
      <c r="B7" s="57"/>
      <c r="C7" s="54"/>
      <c r="D7" s="55"/>
      <c r="E7" s="56"/>
      <c r="F7" s="72" t="s">
        <v>883</v>
      </c>
      <c r="G7" s="73" t="str">
        <f>"dT="&amp;($G$1+$G$2)/2-$G$3</f>
        <v>dT=70</v>
      </c>
      <c r="H7" s="58"/>
      <c r="I7" s="59"/>
    </row>
    <row r="8" spans="1:9" x14ac:dyDescent="0.25">
      <c r="A8" s="69" t="s">
        <v>460</v>
      </c>
      <c r="B8" s="69" t="str">
        <f t="shared" ref="B8:B28" si="0">"Настенный конвектор Gekon Level "&amp;MID(A8,3,1)&amp;"/"&amp;MID(A8,16,3)&amp;" H"&amp;MID(A8,8,2)&amp;" L"&amp;MID(A8,10,3)&amp;" W"&amp;MID(A8,13,2)&amp;" "&amp;RIGHT(A8,7)</f>
        <v>Настенный конвектор Gekon Level U/1HE H13 L040 W08 RAL9016</v>
      </c>
      <c r="C8" s="61" t="str">
        <f>MID($A8,8,2)</f>
        <v>13</v>
      </c>
      <c r="D8" s="62" t="str">
        <f>MID($A8,10,3)</f>
        <v>040</v>
      </c>
      <c r="E8" s="63" t="str">
        <f>MID($A8,13,2)</f>
        <v>08</v>
      </c>
      <c r="F8" s="61">
        <v>107</v>
      </c>
      <c r="G8" s="63">
        <f>ROUND(F8*((($G$1+$G$2)/2-$G$3)/50)^1.41,0)</f>
        <v>172</v>
      </c>
      <c r="H8" s="74">
        <v>4424.4396679566107</v>
      </c>
      <c r="I8" s="76">
        <v>4866.883634752272</v>
      </c>
    </row>
    <row r="9" spans="1:9" x14ac:dyDescent="0.25">
      <c r="A9" s="23" t="s">
        <v>461</v>
      </c>
      <c r="B9" s="23" t="str">
        <f t="shared" si="0"/>
        <v>Настенный конвектор Gekon Level U/1HE H13 L050 W08 RAL9016</v>
      </c>
      <c r="C9" s="28" t="str">
        <f t="shared" ref="C9:C72" si="1">MID($A9,8,2)</f>
        <v>13</v>
      </c>
      <c r="D9" s="24" t="str">
        <f t="shared" ref="D9:D72" si="2">MID($A9,10,3)</f>
        <v>050</v>
      </c>
      <c r="E9" s="25" t="str">
        <f t="shared" ref="E9:E72" si="3">MID($A9,13,2)</f>
        <v>08</v>
      </c>
      <c r="F9" s="28">
        <v>132</v>
      </c>
      <c r="G9" s="25">
        <f t="shared" ref="G9:G72" si="4">ROUND(F9*((($G$1+$G$2)/2-$G$3)/50)^1.41,0)</f>
        <v>212</v>
      </c>
      <c r="H9" s="79">
        <v>5269.6476048317145</v>
      </c>
      <c r="I9" s="80">
        <v>5796.6123653148861</v>
      </c>
    </row>
    <row r="10" spans="1:9" x14ac:dyDescent="0.25">
      <c r="A10" s="70" t="s">
        <v>462</v>
      </c>
      <c r="B10" s="70" t="str">
        <f t="shared" si="0"/>
        <v>Настенный конвектор Gekon Level U/1HE H13 L060 W08 RAL9016</v>
      </c>
      <c r="C10" s="64" t="str">
        <f t="shared" si="1"/>
        <v>13</v>
      </c>
      <c r="D10" s="60" t="str">
        <f t="shared" si="2"/>
        <v>060</v>
      </c>
      <c r="E10" s="65" t="str">
        <f t="shared" si="3"/>
        <v>08</v>
      </c>
      <c r="F10" s="64">
        <v>157</v>
      </c>
      <c r="G10" s="65">
        <f t="shared" si="4"/>
        <v>252</v>
      </c>
      <c r="H10" s="81">
        <v>6228.200571549969</v>
      </c>
      <c r="I10" s="82">
        <v>6851.0206287049668</v>
      </c>
    </row>
    <row r="11" spans="1:9" x14ac:dyDescent="0.25">
      <c r="A11" s="23" t="s">
        <v>463</v>
      </c>
      <c r="B11" s="23" t="str">
        <f t="shared" si="0"/>
        <v>Настенный конвектор Gekon Level U/1HE H13 L070 W08 RAL9016</v>
      </c>
      <c r="C11" s="28" t="str">
        <f t="shared" si="1"/>
        <v>13</v>
      </c>
      <c r="D11" s="24" t="str">
        <f t="shared" si="2"/>
        <v>070</v>
      </c>
      <c r="E11" s="25" t="str">
        <f t="shared" si="3"/>
        <v>08</v>
      </c>
      <c r="F11" s="28">
        <v>182</v>
      </c>
      <c r="G11" s="25">
        <f t="shared" si="4"/>
        <v>292</v>
      </c>
      <c r="H11" s="79">
        <v>7094.2752268212325</v>
      </c>
      <c r="I11" s="80">
        <v>7803.7027495033562</v>
      </c>
    </row>
    <row r="12" spans="1:9" x14ac:dyDescent="0.25">
      <c r="A12" s="70" t="s">
        <v>464</v>
      </c>
      <c r="B12" s="70" t="str">
        <f t="shared" si="0"/>
        <v>Настенный конвектор Gekon Level U/1HE H13 L080 W08 RAL9016</v>
      </c>
      <c r="C12" s="64" t="str">
        <f t="shared" si="1"/>
        <v>13</v>
      </c>
      <c r="D12" s="60" t="str">
        <f t="shared" si="2"/>
        <v>080</v>
      </c>
      <c r="E12" s="65" t="str">
        <f t="shared" si="3"/>
        <v>08</v>
      </c>
      <c r="F12" s="64">
        <v>207</v>
      </c>
      <c r="G12" s="65">
        <f t="shared" si="4"/>
        <v>333</v>
      </c>
      <c r="H12" s="81">
        <v>7940.7535581016182</v>
      </c>
      <c r="I12" s="82">
        <v>8734.8289139117805</v>
      </c>
    </row>
    <row r="13" spans="1:9" x14ac:dyDescent="0.25">
      <c r="A13" s="23" t="s">
        <v>465</v>
      </c>
      <c r="B13" s="23" t="str">
        <f t="shared" si="0"/>
        <v>Настенный конвектор Gekon Level U/1HE H13 L090 W08 RAL9016</v>
      </c>
      <c r="C13" s="28" t="str">
        <f t="shared" si="1"/>
        <v>13</v>
      </c>
      <c r="D13" s="24" t="str">
        <f t="shared" si="2"/>
        <v>090</v>
      </c>
      <c r="E13" s="25" t="str">
        <f t="shared" si="3"/>
        <v>08</v>
      </c>
      <c r="F13" s="28">
        <v>232</v>
      </c>
      <c r="G13" s="25">
        <f t="shared" si="4"/>
        <v>373</v>
      </c>
      <c r="H13" s="79">
        <v>8785.9614949767256</v>
      </c>
      <c r="I13" s="80">
        <v>9664.5576444743983</v>
      </c>
    </row>
    <row r="14" spans="1:9" x14ac:dyDescent="0.25">
      <c r="A14" s="70" t="s">
        <v>466</v>
      </c>
      <c r="B14" s="70" t="str">
        <f t="shared" si="0"/>
        <v>Настенный конвектор Gekon Level U/1HE H13 L100 W08 RAL9016</v>
      </c>
      <c r="C14" s="64" t="str">
        <f t="shared" si="1"/>
        <v>13</v>
      </c>
      <c r="D14" s="60" t="str">
        <f t="shared" si="2"/>
        <v>100</v>
      </c>
      <c r="E14" s="65" t="str">
        <f t="shared" si="3"/>
        <v>08</v>
      </c>
      <c r="F14" s="64">
        <v>256</v>
      </c>
      <c r="G14" s="65">
        <f t="shared" si="4"/>
        <v>411</v>
      </c>
      <c r="H14" s="81">
        <v>9652.0361502479882</v>
      </c>
      <c r="I14" s="82">
        <v>10617.239765272789</v>
      </c>
    </row>
    <row r="15" spans="1:9" x14ac:dyDescent="0.25">
      <c r="A15" s="23" t="s">
        <v>467</v>
      </c>
      <c r="B15" s="23" t="str">
        <f t="shared" si="0"/>
        <v>Настенный конвектор Gekon Level U/1HE H13 L110 W08 RAL9016</v>
      </c>
      <c r="C15" s="28" t="str">
        <f t="shared" si="1"/>
        <v>13</v>
      </c>
      <c r="D15" s="24" t="str">
        <f t="shared" si="2"/>
        <v>110</v>
      </c>
      <c r="E15" s="25" t="str">
        <f t="shared" si="3"/>
        <v>08</v>
      </c>
      <c r="F15" s="28">
        <v>284</v>
      </c>
      <c r="G15" s="25">
        <f t="shared" si="4"/>
        <v>456</v>
      </c>
      <c r="H15" s="79">
        <v>10610.589116966243</v>
      </c>
      <c r="I15" s="80">
        <v>11671.648028662868</v>
      </c>
    </row>
    <row r="16" spans="1:9" x14ac:dyDescent="0.25">
      <c r="A16" s="70" t="s">
        <v>468</v>
      </c>
      <c r="B16" s="70" t="str">
        <f t="shared" si="0"/>
        <v>Настенный конвектор Gekon Level U/1HE H13 L120 W08 RAL9016</v>
      </c>
      <c r="C16" s="64" t="str">
        <f t="shared" si="1"/>
        <v>13</v>
      </c>
      <c r="D16" s="60" t="str">
        <f t="shared" si="2"/>
        <v>120</v>
      </c>
      <c r="E16" s="65" t="str">
        <f t="shared" si="3"/>
        <v>08</v>
      </c>
      <c r="F16" s="64">
        <v>311</v>
      </c>
      <c r="G16" s="65">
        <f t="shared" si="4"/>
        <v>500</v>
      </c>
      <c r="H16" s="81">
        <v>11342.496773764162</v>
      </c>
      <c r="I16" s="82">
        <v>12476.74645114058</v>
      </c>
    </row>
    <row r="17" spans="1:9" x14ac:dyDescent="0.25">
      <c r="A17" s="23" t="s">
        <v>469</v>
      </c>
      <c r="B17" s="23" t="str">
        <f t="shared" si="0"/>
        <v>Настенный конвектор Gekon Level U/1HE H13 L130 W08 RAL9016</v>
      </c>
      <c r="C17" s="28" t="str">
        <f t="shared" si="1"/>
        <v>13</v>
      </c>
      <c r="D17" s="24" t="str">
        <f t="shared" si="2"/>
        <v>130</v>
      </c>
      <c r="E17" s="25" t="str">
        <f t="shared" si="3"/>
        <v>08</v>
      </c>
      <c r="F17" s="28">
        <v>338</v>
      </c>
      <c r="G17" s="25">
        <f t="shared" si="4"/>
        <v>543</v>
      </c>
      <c r="H17" s="79">
        <v>12056.229877419297</v>
      </c>
      <c r="I17" s="80">
        <v>13261.852865161227</v>
      </c>
    </row>
    <row r="18" spans="1:9" x14ac:dyDescent="0.25">
      <c r="A18" s="70" t="s">
        <v>470</v>
      </c>
      <c r="B18" s="70" t="str">
        <f t="shared" si="0"/>
        <v>Настенный конвектор Gekon Level U/1HE H13 L140 W08 RAL9016</v>
      </c>
      <c r="C18" s="64" t="str">
        <f t="shared" si="1"/>
        <v>13</v>
      </c>
      <c r="D18" s="60" t="str">
        <f t="shared" si="2"/>
        <v>140</v>
      </c>
      <c r="E18" s="65" t="str">
        <f t="shared" si="3"/>
        <v>08</v>
      </c>
      <c r="F18" s="64">
        <v>365</v>
      </c>
      <c r="G18" s="65">
        <f t="shared" si="4"/>
        <v>587</v>
      </c>
      <c r="H18" s="81">
        <v>12773.299539181207</v>
      </c>
      <c r="I18" s="82">
        <v>14050.62949309933</v>
      </c>
    </row>
    <row r="19" spans="1:9" x14ac:dyDescent="0.25">
      <c r="A19" s="23" t="s">
        <v>471</v>
      </c>
      <c r="B19" s="23" t="str">
        <f t="shared" si="0"/>
        <v>Настенный конвектор Gekon Level U/1HE H13 L150 W08 RAL9016</v>
      </c>
      <c r="C19" s="28" t="str">
        <f t="shared" si="1"/>
        <v>13</v>
      </c>
      <c r="D19" s="24" t="str">
        <f t="shared" si="2"/>
        <v>150</v>
      </c>
      <c r="E19" s="25" t="str">
        <f t="shared" si="3"/>
        <v>08</v>
      </c>
      <c r="F19" s="28">
        <v>392</v>
      </c>
      <c r="G19" s="25">
        <f t="shared" si="4"/>
        <v>630</v>
      </c>
      <c r="H19" s="79">
        <v>13453.015658177377</v>
      </c>
      <c r="I19" s="80">
        <v>14798.317223995116</v>
      </c>
    </row>
    <row r="20" spans="1:9" x14ac:dyDescent="0.25">
      <c r="A20" s="70" t="s">
        <v>472</v>
      </c>
      <c r="B20" s="70" t="str">
        <f t="shared" si="0"/>
        <v>Настенный конвектор Gekon Level U/1HE H13 L160 W08 RAL9016</v>
      </c>
      <c r="C20" s="64" t="str">
        <f t="shared" si="1"/>
        <v>13</v>
      </c>
      <c r="D20" s="60" t="str">
        <f t="shared" si="2"/>
        <v>160</v>
      </c>
      <c r="E20" s="65" t="str">
        <f t="shared" si="3"/>
        <v>08</v>
      </c>
      <c r="F20" s="64">
        <v>419</v>
      </c>
      <c r="G20" s="65">
        <f t="shared" si="4"/>
        <v>673</v>
      </c>
      <c r="H20" s="81">
        <v>14224.712271472054</v>
      </c>
      <c r="I20" s="82">
        <v>15647.183498619261</v>
      </c>
    </row>
    <row r="21" spans="1:9" x14ac:dyDescent="0.25">
      <c r="A21" s="23" t="s">
        <v>473</v>
      </c>
      <c r="B21" s="23" t="str">
        <f t="shared" si="0"/>
        <v>Настенный конвектор Gekon Level U/1HE H13 L170 W08 RAL9016</v>
      </c>
      <c r="C21" s="28" t="str">
        <f t="shared" si="1"/>
        <v>13</v>
      </c>
      <c r="D21" s="24" t="str">
        <f t="shared" si="2"/>
        <v>170</v>
      </c>
      <c r="E21" s="25" t="str">
        <f t="shared" si="3"/>
        <v>08</v>
      </c>
      <c r="F21" s="28">
        <v>446</v>
      </c>
      <c r="G21" s="25">
        <f t="shared" si="4"/>
        <v>717</v>
      </c>
      <c r="H21" s="79">
        <v>14889.088634043128</v>
      </c>
      <c r="I21" s="80">
        <v>16377.997497447443</v>
      </c>
    </row>
    <row r="22" spans="1:9" x14ac:dyDescent="0.25">
      <c r="A22" s="70" t="s">
        <v>474</v>
      </c>
      <c r="B22" s="70" t="str">
        <f t="shared" si="0"/>
        <v>Настенный конвектор Gekon Level U/1HE H13 L180 W08 RAL9016</v>
      </c>
      <c r="C22" s="64" t="str">
        <f t="shared" si="1"/>
        <v>13</v>
      </c>
      <c r="D22" s="60" t="str">
        <f t="shared" si="2"/>
        <v>180</v>
      </c>
      <c r="E22" s="65" t="str">
        <f t="shared" si="3"/>
        <v>08</v>
      </c>
      <c r="F22" s="64">
        <v>473</v>
      </c>
      <c r="G22" s="65">
        <f t="shared" si="4"/>
        <v>760</v>
      </c>
      <c r="H22" s="81">
        <v>15516.737455400345</v>
      </c>
      <c r="I22" s="82">
        <v>17068.41120094038</v>
      </c>
    </row>
    <row r="23" spans="1:9" x14ac:dyDescent="0.25">
      <c r="A23" s="23" t="s">
        <v>475</v>
      </c>
      <c r="B23" s="23" t="str">
        <f t="shared" si="0"/>
        <v>Настенный конвектор Gekon Level U/1HE H13 L190 W08 RAL9016</v>
      </c>
      <c r="C23" s="28" t="str">
        <f t="shared" si="1"/>
        <v>13</v>
      </c>
      <c r="D23" s="24" t="str">
        <f t="shared" si="2"/>
        <v>190</v>
      </c>
      <c r="E23" s="25" t="str">
        <f t="shared" si="3"/>
        <v>08</v>
      </c>
      <c r="F23" s="28">
        <v>500</v>
      </c>
      <c r="G23" s="25">
        <f t="shared" si="4"/>
        <v>804</v>
      </c>
      <c r="H23" s="79">
        <v>16226.796445966907</v>
      </c>
      <c r="I23" s="80">
        <v>17849.476090563599</v>
      </c>
    </row>
    <row r="24" spans="1:9" x14ac:dyDescent="0.25">
      <c r="A24" s="70" t="s">
        <v>476</v>
      </c>
      <c r="B24" s="70" t="str">
        <f t="shared" si="0"/>
        <v>Настенный конвектор Gekon Level U/1HE H13 L200 W08 RAL9016</v>
      </c>
      <c r="C24" s="64" t="str">
        <f t="shared" si="1"/>
        <v>13</v>
      </c>
      <c r="D24" s="60" t="str">
        <f t="shared" si="2"/>
        <v>200</v>
      </c>
      <c r="E24" s="65" t="str">
        <f t="shared" si="3"/>
        <v>08</v>
      </c>
      <c r="F24" s="64">
        <v>527</v>
      </c>
      <c r="G24" s="65">
        <f t="shared" si="4"/>
        <v>847</v>
      </c>
      <c r="H24" s="81">
        <v>16831.692467645251</v>
      </c>
      <c r="I24" s="82">
        <v>18514.861714409777</v>
      </c>
    </row>
    <row r="25" spans="1:9" x14ac:dyDescent="0.25">
      <c r="A25" s="23" t="s">
        <v>477</v>
      </c>
      <c r="B25" s="23" t="str">
        <f t="shared" si="0"/>
        <v>Настенный конвектор Gekon Level U/1HE H13 L210 W08 RAL9016</v>
      </c>
      <c r="C25" s="28" t="str">
        <f t="shared" si="1"/>
        <v>13</v>
      </c>
      <c r="D25" s="24" t="str">
        <f t="shared" si="2"/>
        <v>210</v>
      </c>
      <c r="E25" s="25" t="str">
        <f t="shared" si="3"/>
        <v>08</v>
      </c>
      <c r="F25" s="28">
        <v>554</v>
      </c>
      <c r="G25" s="25">
        <f t="shared" si="4"/>
        <v>890</v>
      </c>
      <c r="H25" s="79">
        <v>17528.206530757612</v>
      </c>
      <c r="I25" s="80">
        <v>19281.027183833376</v>
      </c>
    </row>
    <row r="26" spans="1:9" x14ac:dyDescent="0.25">
      <c r="A26" s="70" t="s">
        <v>478</v>
      </c>
      <c r="B26" s="70" t="str">
        <f t="shared" si="0"/>
        <v>Настенный конвектор Gekon Level U/1HE H13 L220 W08 RAL9016</v>
      </c>
      <c r="C26" s="64" t="str">
        <f t="shared" si="1"/>
        <v>13</v>
      </c>
      <c r="D26" s="60" t="str">
        <f t="shared" si="2"/>
        <v>220</v>
      </c>
      <c r="E26" s="65" t="str">
        <f t="shared" si="3"/>
        <v>08</v>
      </c>
      <c r="F26" s="64">
        <v>582</v>
      </c>
      <c r="G26" s="65">
        <f t="shared" si="4"/>
        <v>935</v>
      </c>
      <c r="H26" s="81">
        <v>18085.683744234702</v>
      </c>
      <c r="I26" s="82">
        <v>19894.252118658173</v>
      </c>
    </row>
    <row r="27" spans="1:9" x14ac:dyDescent="0.25">
      <c r="A27" s="23" t="s">
        <v>479</v>
      </c>
      <c r="B27" s="23" t="str">
        <f t="shared" si="0"/>
        <v>Настенный конвектор Gekon Level U/1HE H13 L230 W08 RAL9016</v>
      </c>
      <c r="C27" s="28" t="str">
        <f t="shared" si="1"/>
        <v>13</v>
      </c>
      <c r="D27" s="24" t="str">
        <f t="shared" si="2"/>
        <v>230</v>
      </c>
      <c r="E27" s="25" t="str">
        <f t="shared" si="3"/>
        <v>08</v>
      </c>
      <c r="F27" s="28">
        <v>609</v>
      </c>
      <c r="G27" s="25">
        <f t="shared" si="4"/>
        <v>979</v>
      </c>
      <c r="H27" s="79">
        <v>18626.256798974297</v>
      </c>
      <c r="I27" s="80">
        <v>20488.882478871728</v>
      </c>
    </row>
    <row r="28" spans="1:9" ht="15.75" thickBot="1" x14ac:dyDescent="0.3">
      <c r="A28" s="71" t="s">
        <v>480</v>
      </c>
      <c r="B28" s="71" t="str">
        <f t="shared" si="0"/>
        <v>Настенный конвектор Gekon Level U/1HE H13 L240 W08 RAL9016</v>
      </c>
      <c r="C28" s="66" t="str">
        <f t="shared" si="1"/>
        <v>13</v>
      </c>
      <c r="D28" s="67" t="str">
        <f t="shared" si="2"/>
        <v>240</v>
      </c>
      <c r="E28" s="68" t="str">
        <f t="shared" si="3"/>
        <v>08</v>
      </c>
      <c r="F28" s="66">
        <v>636</v>
      </c>
      <c r="G28" s="68">
        <f t="shared" si="4"/>
        <v>1022</v>
      </c>
      <c r="H28" s="83">
        <v>19169.184983113635</v>
      </c>
      <c r="I28" s="84">
        <v>21086.103481425002</v>
      </c>
    </row>
    <row r="29" spans="1:9" x14ac:dyDescent="0.25">
      <c r="A29" s="69" t="s">
        <v>481</v>
      </c>
      <c r="B29" s="69" t="str">
        <f t="shared" ref="B29:B92" si="5">"Настенный конвектор Gekon Level "&amp;MID(A29,3,1)&amp;"/"&amp;MID(A29,16,3)&amp;" H"&amp;MID(A29,8,2)&amp;" L"&amp;MID(A29,10,3)&amp;" W"&amp;MID(A29,13,2)&amp;" "&amp;RIGHT(A29,7)</f>
        <v>Настенный конвектор Gekon Level U/1HE H13 L040 W13 RAL9016</v>
      </c>
      <c r="C29" s="61" t="str">
        <f>MID($A29,8,2)</f>
        <v>13</v>
      </c>
      <c r="D29" s="62" t="str">
        <f>MID($A29,10,3)</f>
        <v>040</v>
      </c>
      <c r="E29" s="63" t="str">
        <f>MID($A29,13,2)</f>
        <v>13</v>
      </c>
      <c r="F29" s="61">
        <v>220</v>
      </c>
      <c r="G29" s="63">
        <f>ROUND(F29*((($G$1+$G$2)/2-$G$3)/50)^1.41,0)</f>
        <v>354</v>
      </c>
      <c r="H29" s="74">
        <v>8390.1303608767284</v>
      </c>
      <c r="I29" s="76">
        <v>9229.1433969644022</v>
      </c>
    </row>
    <row r="30" spans="1:9" x14ac:dyDescent="0.25">
      <c r="A30" s="23" t="s">
        <v>482</v>
      </c>
      <c r="B30" s="23" t="str">
        <f t="shared" si="5"/>
        <v>Настенный конвектор Gekon Level U/1HE H13 L050 W13 RAL9016</v>
      </c>
      <c r="C30" s="28" t="str">
        <f t="shared" si="1"/>
        <v>13</v>
      </c>
      <c r="D30" s="24" t="str">
        <f t="shared" si="2"/>
        <v>050</v>
      </c>
      <c r="E30" s="25" t="str">
        <f t="shared" si="3"/>
        <v>13</v>
      </c>
      <c r="F30" s="28">
        <v>270</v>
      </c>
      <c r="G30" s="25">
        <f t="shared" si="4"/>
        <v>434</v>
      </c>
      <c r="H30" s="79">
        <v>9876.0333889642006</v>
      </c>
      <c r="I30" s="80">
        <v>10863.636727860621</v>
      </c>
    </row>
    <row r="31" spans="1:9" x14ac:dyDescent="0.25">
      <c r="A31" s="70" t="s">
        <v>483</v>
      </c>
      <c r="B31" s="70" t="str">
        <f t="shared" si="5"/>
        <v>Настенный конвектор Gekon Level U/1HE H13 L060 W13 RAL9016</v>
      </c>
      <c r="C31" s="64" t="str">
        <f t="shared" si="1"/>
        <v>13</v>
      </c>
      <c r="D31" s="60" t="str">
        <f t="shared" si="2"/>
        <v>060</v>
      </c>
      <c r="E31" s="65" t="str">
        <f t="shared" si="3"/>
        <v>13</v>
      </c>
      <c r="F31" s="64">
        <v>320</v>
      </c>
      <c r="G31" s="65">
        <f t="shared" si="4"/>
        <v>514</v>
      </c>
      <c r="H31" s="81">
        <v>11484.070882403164</v>
      </c>
      <c r="I31" s="82">
        <v>12632.477970643482</v>
      </c>
    </row>
    <row r="32" spans="1:9" x14ac:dyDescent="0.25">
      <c r="A32" s="23" t="s">
        <v>484</v>
      </c>
      <c r="B32" s="23" t="str">
        <f t="shared" si="5"/>
        <v>Настенный конвектор Gekon Level U/1HE H13 L070 W13 RAL9016</v>
      </c>
      <c r="C32" s="28" t="str">
        <f t="shared" si="1"/>
        <v>13</v>
      </c>
      <c r="D32" s="24" t="str">
        <f t="shared" si="2"/>
        <v>070</v>
      </c>
      <c r="E32" s="25" t="str">
        <f t="shared" si="3"/>
        <v>13</v>
      </c>
      <c r="F32" s="28">
        <v>370</v>
      </c>
      <c r="G32" s="25">
        <f t="shared" si="4"/>
        <v>595</v>
      </c>
      <c r="H32" s="79">
        <v>13011.70734728296</v>
      </c>
      <c r="I32" s="80">
        <v>14312.878082011257</v>
      </c>
    </row>
    <row r="33" spans="1:9" x14ac:dyDescent="0.25">
      <c r="A33" s="70" t="s">
        <v>485</v>
      </c>
      <c r="B33" s="70" t="str">
        <f t="shared" si="5"/>
        <v>Настенный конвектор Gekon Level U/1HE H13 L080 W13 RAL9016</v>
      </c>
      <c r="C33" s="64" t="str">
        <f t="shared" si="1"/>
        <v>13</v>
      </c>
      <c r="D33" s="60" t="str">
        <f t="shared" si="2"/>
        <v>080</v>
      </c>
      <c r="E33" s="65" t="str">
        <f t="shared" si="3"/>
        <v>13</v>
      </c>
      <c r="F33" s="64">
        <v>420</v>
      </c>
      <c r="G33" s="65">
        <f t="shared" si="4"/>
        <v>675</v>
      </c>
      <c r="H33" s="81">
        <v>14499.183244634112</v>
      </c>
      <c r="I33" s="82">
        <v>15949.101569097525</v>
      </c>
    </row>
    <row r="34" spans="1:9" x14ac:dyDescent="0.25">
      <c r="A34" s="23" t="s">
        <v>486</v>
      </c>
      <c r="B34" s="23" t="str">
        <f t="shared" si="5"/>
        <v>Настенный конвектор Gekon Level U/1HE H13 L090 W13 RAL9016</v>
      </c>
      <c r="C34" s="28" t="str">
        <f t="shared" si="1"/>
        <v>13</v>
      </c>
      <c r="D34" s="24" t="str">
        <f t="shared" si="2"/>
        <v>090</v>
      </c>
      <c r="E34" s="25" t="str">
        <f t="shared" si="3"/>
        <v>13</v>
      </c>
      <c r="F34" s="28">
        <v>470</v>
      </c>
      <c r="G34" s="25">
        <f t="shared" si="4"/>
        <v>755</v>
      </c>
      <c r="H34" s="79">
        <v>15985.086272721586</v>
      </c>
      <c r="I34" s="80">
        <v>17583.594899993746</v>
      </c>
    </row>
    <row r="35" spans="1:9" x14ac:dyDescent="0.25">
      <c r="A35" s="70" t="s">
        <v>487</v>
      </c>
      <c r="B35" s="70" t="str">
        <f t="shared" si="5"/>
        <v>Настенный конвектор Gekon Level U/1HE H13 L100 W13 RAL9016</v>
      </c>
      <c r="C35" s="64" t="str">
        <f t="shared" si="1"/>
        <v>13</v>
      </c>
      <c r="D35" s="60" t="str">
        <f t="shared" si="2"/>
        <v>100</v>
      </c>
      <c r="E35" s="65" t="str">
        <f t="shared" si="3"/>
        <v>13</v>
      </c>
      <c r="F35" s="64">
        <v>520</v>
      </c>
      <c r="G35" s="65">
        <f t="shared" si="4"/>
        <v>836</v>
      </c>
      <c r="H35" s="81">
        <v>17512.722737601383</v>
      </c>
      <c r="I35" s="82">
        <v>19263.995011361523</v>
      </c>
    </row>
    <row r="36" spans="1:9" x14ac:dyDescent="0.25">
      <c r="A36" s="23" t="s">
        <v>488</v>
      </c>
      <c r="B36" s="23" t="str">
        <f t="shared" si="5"/>
        <v>Настенный конвектор Gekon Level U/1HE H13 L110 W13 RAL9016</v>
      </c>
      <c r="C36" s="28" t="str">
        <f t="shared" si="1"/>
        <v>13</v>
      </c>
      <c r="D36" s="24" t="str">
        <f t="shared" si="2"/>
        <v>110</v>
      </c>
      <c r="E36" s="25" t="str">
        <f t="shared" si="3"/>
        <v>13</v>
      </c>
      <c r="F36" s="28">
        <v>572</v>
      </c>
      <c r="G36" s="25">
        <f t="shared" si="4"/>
        <v>919</v>
      </c>
      <c r="H36" s="79">
        <v>19120.760231040345</v>
      </c>
      <c r="I36" s="80">
        <v>21032.836254144382</v>
      </c>
    </row>
    <row r="37" spans="1:9" x14ac:dyDescent="0.25">
      <c r="A37" s="70" t="s">
        <v>489</v>
      </c>
      <c r="B37" s="70" t="str">
        <f t="shared" si="5"/>
        <v>Настенный конвектор Gekon Level U/1HE H13 L120 W13 RAL9016</v>
      </c>
      <c r="C37" s="64" t="str">
        <f t="shared" si="1"/>
        <v>13</v>
      </c>
      <c r="D37" s="60" t="str">
        <f t="shared" si="2"/>
        <v>120</v>
      </c>
      <c r="E37" s="65" t="str">
        <f t="shared" si="3"/>
        <v>13</v>
      </c>
      <c r="F37" s="64">
        <v>624</v>
      </c>
      <c r="G37" s="65">
        <f t="shared" si="4"/>
        <v>1003</v>
      </c>
      <c r="H37" s="81">
        <v>20402.153767107586</v>
      </c>
      <c r="I37" s="82">
        <v>22442.369143818345</v>
      </c>
    </row>
    <row r="38" spans="1:9" x14ac:dyDescent="0.25">
      <c r="A38" s="23" t="s">
        <v>490</v>
      </c>
      <c r="B38" s="23" t="str">
        <f t="shared" si="5"/>
        <v>Настенный конвектор Gekon Level U/1HE H13 L130 W13 RAL9016</v>
      </c>
      <c r="C38" s="28" t="str">
        <f t="shared" si="1"/>
        <v>13</v>
      </c>
      <c r="D38" s="24" t="str">
        <f t="shared" si="2"/>
        <v>130</v>
      </c>
      <c r="E38" s="25" t="str">
        <f t="shared" si="3"/>
        <v>13</v>
      </c>
      <c r="F38" s="28">
        <v>676</v>
      </c>
      <c r="G38" s="25">
        <f t="shared" si="4"/>
        <v>1086</v>
      </c>
      <c r="H38" s="79">
        <v>21652.256373349399</v>
      </c>
      <c r="I38" s="80">
        <v>23817.48201068434</v>
      </c>
    </row>
    <row r="39" spans="1:9" x14ac:dyDescent="0.25">
      <c r="A39" s="70" t="s">
        <v>491</v>
      </c>
      <c r="B39" s="70" t="str">
        <f t="shared" si="5"/>
        <v>Настенный конвектор Gekon Level U/1HE H13 L140 W13 RAL9016</v>
      </c>
      <c r="C39" s="64" t="str">
        <f t="shared" si="1"/>
        <v>13</v>
      </c>
      <c r="D39" s="60" t="str">
        <f t="shared" si="2"/>
        <v>140</v>
      </c>
      <c r="E39" s="65" t="str">
        <f t="shared" si="3"/>
        <v>13</v>
      </c>
      <c r="F39" s="64">
        <v>728</v>
      </c>
      <c r="G39" s="65">
        <f t="shared" si="4"/>
        <v>1170</v>
      </c>
      <c r="H39" s="81">
        <v>22913.122352718008</v>
      </c>
      <c r="I39" s="82">
        <v>25204.43458798981</v>
      </c>
    </row>
    <row r="40" spans="1:9" x14ac:dyDescent="0.25">
      <c r="A40" s="23" t="s">
        <v>492</v>
      </c>
      <c r="B40" s="23" t="str">
        <f t="shared" si="5"/>
        <v>Настенный конвектор Gekon Level U/1HE H13 L150 W13 RAL9016</v>
      </c>
      <c r="C40" s="28" t="str">
        <f t="shared" si="1"/>
        <v>13</v>
      </c>
      <c r="D40" s="24" t="str">
        <f t="shared" si="2"/>
        <v>150</v>
      </c>
      <c r="E40" s="25" t="str">
        <f t="shared" si="3"/>
        <v>13</v>
      </c>
      <c r="F40" s="28">
        <v>780</v>
      </c>
      <c r="G40" s="25">
        <f t="shared" si="4"/>
        <v>1254</v>
      </c>
      <c r="H40" s="79">
        <v>24103.371503468396</v>
      </c>
      <c r="I40" s="80">
        <v>26513.708653815236</v>
      </c>
    </row>
    <row r="41" spans="1:9" x14ac:dyDescent="0.25">
      <c r="A41" s="70" t="s">
        <v>493</v>
      </c>
      <c r="B41" s="70" t="str">
        <f t="shared" si="5"/>
        <v>Настенный конвектор Gekon Level U/1HE H13 L160 W13 RAL9016</v>
      </c>
      <c r="C41" s="64" t="str">
        <f t="shared" si="1"/>
        <v>13</v>
      </c>
      <c r="D41" s="60" t="str">
        <f t="shared" si="2"/>
        <v>160</v>
      </c>
      <c r="E41" s="65" t="str">
        <f t="shared" si="3"/>
        <v>13</v>
      </c>
      <c r="F41" s="64">
        <v>832</v>
      </c>
      <c r="G41" s="65">
        <f t="shared" si="4"/>
        <v>1337</v>
      </c>
      <c r="H41" s="81">
        <v>25381.42456154144</v>
      </c>
      <c r="I41" s="82">
        <v>27919.567017695586</v>
      </c>
    </row>
    <row r="42" spans="1:9" x14ac:dyDescent="0.25">
      <c r="A42" s="23" t="s">
        <v>494</v>
      </c>
      <c r="B42" s="23" t="str">
        <f t="shared" si="5"/>
        <v>Настенный конвектор Gekon Level U/1HE H13 L170 W13 RAL9016</v>
      </c>
      <c r="C42" s="28" t="str">
        <f t="shared" si="1"/>
        <v>13</v>
      </c>
      <c r="D42" s="24" t="str">
        <f t="shared" si="2"/>
        <v>170</v>
      </c>
      <c r="E42" s="25" t="str">
        <f t="shared" si="3"/>
        <v>13</v>
      </c>
      <c r="F42" s="28">
        <v>884</v>
      </c>
      <c r="G42" s="25">
        <f t="shared" si="4"/>
        <v>1421</v>
      </c>
      <c r="H42" s="79">
        <v>26550.229948406963</v>
      </c>
      <c r="I42" s="80">
        <v>29205.252943247662</v>
      </c>
    </row>
    <row r="43" spans="1:9" x14ac:dyDescent="0.25">
      <c r="A43" s="70" t="s">
        <v>495</v>
      </c>
      <c r="B43" s="70" t="str">
        <f t="shared" si="5"/>
        <v>Настенный конвектор Gekon Level U/1HE H13 L180 W13 RAL9016</v>
      </c>
      <c r="C43" s="64" t="str">
        <f t="shared" si="1"/>
        <v>13</v>
      </c>
      <c r="D43" s="60" t="str">
        <f t="shared" si="2"/>
        <v>180</v>
      </c>
      <c r="E43" s="65" t="str">
        <f t="shared" si="3"/>
        <v>13</v>
      </c>
      <c r="F43" s="64">
        <v>936</v>
      </c>
      <c r="G43" s="65">
        <f t="shared" si="4"/>
        <v>1504</v>
      </c>
      <c r="H43" s="81">
        <v>27649.670509758034</v>
      </c>
      <c r="I43" s="82">
        <v>30414.637560733841</v>
      </c>
    </row>
    <row r="44" spans="1:9" x14ac:dyDescent="0.25">
      <c r="A44" s="23" t="s">
        <v>496</v>
      </c>
      <c r="B44" s="23" t="str">
        <f t="shared" si="5"/>
        <v>Настенный конвектор Gekon Level U/1HE H13 L190 W13 RAL9016</v>
      </c>
      <c r="C44" s="28" t="str">
        <f t="shared" si="1"/>
        <v>13</v>
      </c>
      <c r="D44" s="24" t="str">
        <f t="shared" si="2"/>
        <v>190</v>
      </c>
      <c r="E44" s="25" t="str">
        <f t="shared" si="3"/>
        <v>13</v>
      </c>
      <c r="F44" s="28">
        <v>988</v>
      </c>
      <c r="G44" s="25">
        <f t="shared" si="4"/>
        <v>1588</v>
      </c>
      <c r="H44" s="79">
        <v>28852.270225414661</v>
      </c>
      <c r="I44" s="80">
        <v>31737.497247956129</v>
      </c>
    </row>
    <row r="45" spans="1:9" x14ac:dyDescent="0.25">
      <c r="A45" s="70" t="s">
        <v>497</v>
      </c>
      <c r="B45" s="70" t="str">
        <f t="shared" si="5"/>
        <v>Настенный конвектор Gekon Level U/1HE H13 L200 W13 RAL9016</v>
      </c>
      <c r="C45" s="64" t="str">
        <f t="shared" si="1"/>
        <v>13</v>
      </c>
      <c r="D45" s="60" t="str">
        <f t="shared" si="2"/>
        <v>200</v>
      </c>
      <c r="E45" s="65" t="str">
        <f t="shared" si="3"/>
        <v>13</v>
      </c>
      <c r="F45" s="64">
        <v>1040</v>
      </c>
      <c r="G45" s="65">
        <f t="shared" si="4"/>
        <v>1671</v>
      </c>
      <c r="H45" s="81">
        <v>29914.219584023191</v>
      </c>
      <c r="I45" s="82">
        <v>32905.64154242551</v>
      </c>
    </row>
    <row r="46" spans="1:9" x14ac:dyDescent="0.25">
      <c r="A46" s="23" t="s">
        <v>498</v>
      </c>
      <c r="B46" s="23" t="str">
        <f t="shared" si="5"/>
        <v>Настенный конвектор Gekon Level U/1HE H13 L210 W13 RAL9016</v>
      </c>
      <c r="C46" s="28" t="str">
        <f t="shared" si="1"/>
        <v>13</v>
      </c>
      <c r="D46" s="24" t="str">
        <f t="shared" si="2"/>
        <v>210</v>
      </c>
      <c r="E46" s="25" t="str">
        <f t="shared" si="3"/>
        <v>13</v>
      </c>
      <c r="F46" s="28">
        <v>1092</v>
      </c>
      <c r="G46" s="25">
        <f t="shared" si="4"/>
        <v>1755</v>
      </c>
      <c r="H46" s="79">
        <v>31070.285733494828</v>
      </c>
      <c r="I46" s="80">
        <v>34177.31430684431</v>
      </c>
    </row>
    <row r="47" spans="1:9" x14ac:dyDescent="0.25">
      <c r="A47" s="70" t="s">
        <v>499</v>
      </c>
      <c r="B47" s="70" t="str">
        <f t="shared" si="5"/>
        <v>Настенный конвектор Gekon Level U/1HE H13 L220 W13 RAL9016</v>
      </c>
      <c r="C47" s="64" t="str">
        <f t="shared" si="1"/>
        <v>13</v>
      </c>
      <c r="D47" s="60" t="str">
        <f t="shared" si="2"/>
        <v>220</v>
      </c>
      <c r="E47" s="65" t="str">
        <f t="shared" si="3"/>
        <v>13</v>
      </c>
      <c r="F47" s="64">
        <v>1144</v>
      </c>
      <c r="G47" s="65">
        <f t="shared" si="4"/>
        <v>1839</v>
      </c>
      <c r="H47" s="81">
        <v>32047.514031453848</v>
      </c>
      <c r="I47" s="82">
        <v>35252.265434599234</v>
      </c>
    </row>
    <row r="48" spans="1:9" x14ac:dyDescent="0.25">
      <c r="A48" s="23" t="s">
        <v>500</v>
      </c>
      <c r="B48" s="23" t="str">
        <f t="shared" si="5"/>
        <v>Настенный конвектор Gekon Level U/1HE H13 L230 W13 RAL9016</v>
      </c>
      <c r="C48" s="28" t="str">
        <f t="shared" si="1"/>
        <v>13</v>
      </c>
      <c r="D48" s="24" t="str">
        <f t="shared" si="2"/>
        <v>230</v>
      </c>
      <c r="E48" s="25" t="str">
        <f t="shared" si="3"/>
        <v>13</v>
      </c>
      <c r="F48" s="28">
        <v>1196</v>
      </c>
      <c r="G48" s="25">
        <f t="shared" si="4"/>
        <v>1922</v>
      </c>
      <c r="H48" s="79">
        <v>32995.024268851113</v>
      </c>
      <c r="I48" s="80">
        <v>36294.526695736226</v>
      </c>
    </row>
    <row r="49" spans="1:9" ht="15.75" thickBot="1" x14ac:dyDescent="0.3">
      <c r="A49" s="71" t="s">
        <v>501</v>
      </c>
      <c r="B49" s="71" t="str">
        <f t="shared" si="5"/>
        <v>Настенный конвектор Gekon Level U/1HE H13 L240 W13 RAL9016</v>
      </c>
      <c r="C49" s="66" t="str">
        <f t="shared" si="1"/>
        <v>13</v>
      </c>
      <c r="D49" s="67" t="str">
        <f t="shared" si="2"/>
        <v>240</v>
      </c>
      <c r="E49" s="68" t="str">
        <f t="shared" si="3"/>
        <v>13</v>
      </c>
      <c r="F49" s="66">
        <v>1248</v>
      </c>
      <c r="G49" s="68">
        <f t="shared" si="4"/>
        <v>2006</v>
      </c>
      <c r="H49" s="83">
        <v>33950.492931955348</v>
      </c>
      <c r="I49" s="84">
        <v>37345.542225150886</v>
      </c>
    </row>
    <row r="50" spans="1:9" x14ac:dyDescent="0.25">
      <c r="A50" s="69" t="s">
        <v>502</v>
      </c>
      <c r="B50" s="69" t="str">
        <f t="shared" si="5"/>
        <v>Настенный конвектор Gekon Level U/1HE H13 L040 W18 RAL9016</v>
      </c>
      <c r="C50" s="61" t="str">
        <f>MID($A50,8,2)</f>
        <v>13</v>
      </c>
      <c r="D50" s="62" t="str">
        <f>MID($A50,10,3)</f>
        <v>040</v>
      </c>
      <c r="E50" s="63" t="str">
        <f>MID($A50,13,2)</f>
        <v>18</v>
      </c>
      <c r="F50" s="61">
        <v>332</v>
      </c>
      <c r="G50" s="63">
        <f>ROUND(F50*((($G$1+$G$2)/2-$G$3)/50)^1.41,0)</f>
        <v>534</v>
      </c>
      <c r="H50" s="74">
        <v>11514.544897345515</v>
      </c>
      <c r="I50" s="76">
        <v>12665.999387080068</v>
      </c>
    </row>
    <row r="51" spans="1:9" x14ac:dyDescent="0.25">
      <c r="A51" s="23" t="s">
        <v>503</v>
      </c>
      <c r="B51" s="23" t="str">
        <f t="shared" si="5"/>
        <v>Настенный конвектор Gekon Level U/1HE H13 L050 W18 RAL9016</v>
      </c>
      <c r="C51" s="28" t="str">
        <f t="shared" si="1"/>
        <v>13</v>
      </c>
      <c r="D51" s="24" t="str">
        <f t="shared" si="2"/>
        <v>050</v>
      </c>
      <c r="E51" s="25" t="str">
        <f t="shared" si="3"/>
        <v>18</v>
      </c>
      <c r="F51" s="28">
        <v>418</v>
      </c>
      <c r="G51" s="25">
        <f t="shared" si="4"/>
        <v>672</v>
      </c>
      <c r="H51" s="79">
        <v>13855.960391292145</v>
      </c>
      <c r="I51" s="80">
        <v>15241.55643042136</v>
      </c>
    </row>
    <row r="52" spans="1:9" x14ac:dyDescent="0.25">
      <c r="A52" s="70" t="s">
        <v>504</v>
      </c>
      <c r="B52" s="70" t="str">
        <f t="shared" si="5"/>
        <v>Настенный конвектор Gekon Level U/1HE H13 L060 W18 RAL9016</v>
      </c>
      <c r="C52" s="64" t="str">
        <f t="shared" si="1"/>
        <v>13</v>
      </c>
      <c r="D52" s="60" t="str">
        <f t="shared" si="2"/>
        <v>060</v>
      </c>
      <c r="E52" s="65" t="str">
        <f t="shared" si="3"/>
        <v>18</v>
      </c>
      <c r="F52" s="64">
        <v>504</v>
      </c>
      <c r="G52" s="65">
        <f t="shared" si="4"/>
        <v>810</v>
      </c>
      <c r="H52" s="81">
        <v>16328.299786098603</v>
      </c>
      <c r="I52" s="82">
        <v>17961.129764708465</v>
      </c>
    </row>
    <row r="53" spans="1:9" x14ac:dyDescent="0.25">
      <c r="A53" s="23" t="s">
        <v>505</v>
      </c>
      <c r="B53" s="23" t="str">
        <f t="shared" si="5"/>
        <v>Настенный конвектор Gekon Level U/1HE H13 L070 W18 RAL9016</v>
      </c>
      <c r="C53" s="28" t="str">
        <f t="shared" si="1"/>
        <v>13</v>
      </c>
      <c r="D53" s="24" t="str">
        <f t="shared" si="2"/>
        <v>070</v>
      </c>
      <c r="E53" s="25" t="str">
        <f t="shared" si="3"/>
        <v>18</v>
      </c>
      <c r="F53" s="28">
        <v>590</v>
      </c>
      <c r="G53" s="25">
        <f t="shared" si="4"/>
        <v>948</v>
      </c>
      <c r="H53" s="79">
        <v>18747.659533422768</v>
      </c>
      <c r="I53" s="80">
        <v>20622.425486765045</v>
      </c>
    </row>
    <row r="54" spans="1:9" x14ac:dyDescent="0.25">
      <c r="A54" s="70" t="s">
        <v>506</v>
      </c>
      <c r="B54" s="70" t="str">
        <f t="shared" si="5"/>
        <v>Настенный конвектор Gekon Level U/1HE H13 L080 W18 RAL9016</v>
      </c>
      <c r="C54" s="64" t="str">
        <f t="shared" si="1"/>
        <v>13</v>
      </c>
      <c r="D54" s="60" t="str">
        <f t="shared" si="2"/>
        <v>080</v>
      </c>
      <c r="E54" s="65" t="str">
        <f t="shared" si="3"/>
        <v>18</v>
      </c>
      <c r="F54" s="64">
        <v>676</v>
      </c>
      <c r="G54" s="65">
        <f t="shared" si="4"/>
        <v>1086</v>
      </c>
      <c r="H54" s="81">
        <v>21090.950371491475</v>
      </c>
      <c r="I54" s="82">
        <v>23200.045408640624</v>
      </c>
    </row>
    <row r="55" spans="1:9" x14ac:dyDescent="0.25">
      <c r="A55" s="23" t="s">
        <v>507</v>
      </c>
      <c r="B55" s="23" t="str">
        <f t="shared" si="5"/>
        <v>Настенный конвектор Gekon Level U/1HE H13 L090 W18 RAL9016</v>
      </c>
      <c r="C55" s="28" t="str">
        <f t="shared" si="1"/>
        <v>13</v>
      </c>
      <c r="D55" s="24" t="str">
        <f t="shared" si="2"/>
        <v>090</v>
      </c>
      <c r="E55" s="25" t="str">
        <f t="shared" si="3"/>
        <v>18</v>
      </c>
      <c r="F55" s="28">
        <v>762</v>
      </c>
      <c r="G55" s="25">
        <f t="shared" si="4"/>
        <v>1225</v>
      </c>
      <c r="H55" s="79">
        <v>23432.365865438103</v>
      </c>
      <c r="I55" s="80">
        <v>25775.602451981915</v>
      </c>
    </row>
    <row r="56" spans="1:9" x14ac:dyDescent="0.25">
      <c r="A56" s="70" t="s">
        <v>508</v>
      </c>
      <c r="B56" s="70" t="str">
        <f t="shared" si="5"/>
        <v>Настенный конвектор Gekon Level U/1HE H13 L100 W18 RAL9016</v>
      </c>
      <c r="C56" s="64" t="str">
        <f t="shared" si="1"/>
        <v>13</v>
      </c>
      <c r="D56" s="60" t="str">
        <f t="shared" si="2"/>
        <v>100</v>
      </c>
      <c r="E56" s="65" t="str">
        <f t="shared" si="3"/>
        <v>18</v>
      </c>
      <c r="F56" s="64">
        <v>848</v>
      </c>
      <c r="G56" s="65">
        <f t="shared" si="4"/>
        <v>1363</v>
      </c>
      <c r="H56" s="81">
        <v>25851.725612762268</v>
      </c>
      <c r="I56" s="82">
        <v>28436.898174038495</v>
      </c>
    </row>
    <row r="57" spans="1:9" x14ac:dyDescent="0.25">
      <c r="A57" s="23" t="s">
        <v>509</v>
      </c>
      <c r="B57" s="23" t="str">
        <f t="shared" si="5"/>
        <v>Настенный конвектор Gekon Level U/1HE H13 L110 W18 RAL9016</v>
      </c>
      <c r="C57" s="28" t="str">
        <f t="shared" si="1"/>
        <v>13</v>
      </c>
      <c r="D57" s="24" t="str">
        <f t="shared" si="2"/>
        <v>110</v>
      </c>
      <c r="E57" s="25" t="str">
        <f t="shared" si="3"/>
        <v>18</v>
      </c>
      <c r="F57" s="28">
        <v>936</v>
      </c>
      <c r="G57" s="25">
        <f t="shared" si="4"/>
        <v>1504</v>
      </c>
      <c r="H57" s="79">
        <v>28324.065007568719</v>
      </c>
      <c r="I57" s="80">
        <v>31156.471508325594</v>
      </c>
    </row>
    <row r="58" spans="1:9" x14ac:dyDescent="0.25">
      <c r="A58" s="70" t="s">
        <v>510</v>
      </c>
      <c r="B58" s="70" t="str">
        <f t="shared" si="5"/>
        <v>Настенный конвектор Gekon Level U/1HE H13 L120 W18 RAL9016</v>
      </c>
      <c r="C58" s="64" t="str">
        <f t="shared" si="1"/>
        <v>13</v>
      </c>
      <c r="D58" s="60" t="str">
        <f t="shared" si="2"/>
        <v>120</v>
      </c>
      <c r="E58" s="65" t="str">
        <f t="shared" si="3"/>
        <v>18</v>
      </c>
      <c r="F58" s="64">
        <v>1024</v>
      </c>
      <c r="G58" s="65">
        <f t="shared" si="4"/>
        <v>1646</v>
      </c>
      <c r="H58" s="81">
        <v>30360.682287181058</v>
      </c>
      <c r="I58" s="82">
        <v>33396.75051589917</v>
      </c>
    </row>
    <row r="59" spans="1:9" x14ac:dyDescent="0.25">
      <c r="A59" s="23" t="s">
        <v>511</v>
      </c>
      <c r="B59" s="23" t="str">
        <f t="shared" si="5"/>
        <v>Настенный конвектор Gekon Level U/1HE H13 L130 W18 RAL9016</v>
      </c>
      <c r="C59" s="28" t="str">
        <f t="shared" si="1"/>
        <v>13</v>
      </c>
      <c r="D59" s="24" t="str">
        <f t="shared" si="2"/>
        <v>130</v>
      </c>
      <c r="E59" s="25" t="str">
        <f t="shared" si="3"/>
        <v>18</v>
      </c>
      <c r="F59" s="28">
        <v>1112</v>
      </c>
      <c r="G59" s="25">
        <f t="shared" si="4"/>
        <v>1787</v>
      </c>
      <c r="H59" s="79">
        <v>32348.595912792382</v>
      </c>
      <c r="I59" s="80">
        <v>35583.455504071622</v>
      </c>
    </row>
    <row r="60" spans="1:9" x14ac:dyDescent="0.25">
      <c r="A60" s="70" t="s">
        <v>512</v>
      </c>
      <c r="B60" s="70" t="str">
        <f t="shared" si="5"/>
        <v>Настенный конвектор Gekon Level U/1HE H13 L140 W18 RAL9016</v>
      </c>
      <c r="C60" s="64" t="str">
        <f t="shared" si="1"/>
        <v>13</v>
      </c>
      <c r="D60" s="60" t="str">
        <f t="shared" si="2"/>
        <v>140</v>
      </c>
      <c r="E60" s="65" t="str">
        <f t="shared" si="3"/>
        <v>18</v>
      </c>
      <c r="F60" s="64">
        <v>1200</v>
      </c>
      <c r="G60" s="65">
        <f t="shared" si="4"/>
        <v>1929</v>
      </c>
      <c r="H60" s="81">
        <v>34365.287154300975</v>
      </c>
      <c r="I60" s="82">
        <v>37801.815869731079</v>
      </c>
    </row>
    <row r="61" spans="1:9" x14ac:dyDescent="0.25">
      <c r="A61" s="23" t="s">
        <v>513</v>
      </c>
      <c r="B61" s="23" t="str">
        <f t="shared" si="5"/>
        <v>Настенный конвектор Gekon Level U/1HE H13 L150 W18 RAL9016</v>
      </c>
      <c r="C61" s="28" t="str">
        <f t="shared" si="1"/>
        <v>13</v>
      </c>
      <c r="D61" s="24" t="str">
        <f t="shared" si="2"/>
        <v>150</v>
      </c>
      <c r="E61" s="25" t="str">
        <f t="shared" si="3"/>
        <v>18</v>
      </c>
      <c r="F61" s="28">
        <v>1288</v>
      </c>
      <c r="G61" s="25">
        <f t="shared" si="4"/>
        <v>2070</v>
      </c>
      <c r="H61" s="79">
        <v>36258.764717620659</v>
      </c>
      <c r="I61" s="80">
        <v>39884.641189382732</v>
      </c>
    </row>
    <row r="62" spans="1:9" x14ac:dyDescent="0.25">
      <c r="A62" s="70" t="s">
        <v>514</v>
      </c>
      <c r="B62" s="70" t="str">
        <f t="shared" si="5"/>
        <v>Настенный конвектор Gekon Level U/1HE H13 L160 W18 RAL9016</v>
      </c>
      <c r="C62" s="64" t="str">
        <f t="shared" si="1"/>
        <v>13</v>
      </c>
      <c r="D62" s="60" t="str">
        <f t="shared" si="2"/>
        <v>160</v>
      </c>
      <c r="E62" s="65" t="str">
        <f t="shared" si="3"/>
        <v>18</v>
      </c>
      <c r="F62" s="64">
        <v>1376</v>
      </c>
      <c r="G62" s="65">
        <f t="shared" si="4"/>
        <v>2211</v>
      </c>
      <c r="H62" s="81">
        <v>38231.573253794217</v>
      </c>
      <c r="I62" s="82">
        <v>42054.730579173643</v>
      </c>
    </row>
    <row r="63" spans="1:9" x14ac:dyDescent="0.25">
      <c r="A63" s="23" t="s">
        <v>515</v>
      </c>
      <c r="B63" s="23" t="str">
        <f t="shared" si="5"/>
        <v>Настенный конвектор Gekon Level U/1HE H13 L170 W18 RAL9016</v>
      </c>
      <c r="C63" s="28" t="str">
        <f t="shared" si="1"/>
        <v>13</v>
      </c>
      <c r="D63" s="24" t="str">
        <f t="shared" si="2"/>
        <v>170</v>
      </c>
      <c r="E63" s="25" t="str">
        <f t="shared" si="3"/>
        <v>18</v>
      </c>
      <c r="F63" s="28">
        <v>1464</v>
      </c>
      <c r="G63" s="25">
        <f t="shared" si="4"/>
        <v>2353</v>
      </c>
      <c r="H63" s="79">
        <v>40103.333803081092</v>
      </c>
      <c r="I63" s="80">
        <v>44113.667183389203</v>
      </c>
    </row>
    <row r="64" spans="1:9" x14ac:dyDescent="0.25">
      <c r="A64" s="70" t="s">
        <v>516</v>
      </c>
      <c r="B64" s="70" t="str">
        <f t="shared" si="5"/>
        <v>Настенный конвектор Gekon Level U/1HE H13 L180 W18 RAL9016</v>
      </c>
      <c r="C64" s="64" t="str">
        <f t="shared" si="1"/>
        <v>13</v>
      </c>
      <c r="D64" s="60" t="str">
        <f t="shared" si="2"/>
        <v>180</v>
      </c>
      <c r="E64" s="65" t="str">
        <f t="shared" si="3"/>
        <v>18</v>
      </c>
      <c r="F64" s="64">
        <v>1552</v>
      </c>
      <c r="G64" s="65">
        <f t="shared" si="4"/>
        <v>2494</v>
      </c>
      <c r="H64" s="81">
        <v>41854.219001780395</v>
      </c>
      <c r="I64" s="82">
        <v>46039.640901958439</v>
      </c>
    </row>
    <row r="65" spans="1:9" x14ac:dyDescent="0.25">
      <c r="A65" s="23" t="s">
        <v>517</v>
      </c>
      <c r="B65" s="23" t="str">
        <f t="shared" si="5"/>
        <v>Настенный конвектор Gekon Level U/1HE H13 L190 W18 RAL9016</v>
      </c>
      <c r="C65" s="28" t="str">
        <f t="shared" si="1"/>
        <v>13</v>
      </c>
      <c r="D65" s="24" t="str">
        <f t="shared" si="2"/>
        <v>190</v>
      </c>
      <c r="E65" s="25" t="str">
        <f t="shared" si="3"/>
        <v>18</v>
      </c>
      <c r="F65" s="28">
        <v>1640</v>
      </c>
      <c r="G65" s="25">
        <f t="shared" si="4"/>
        <v>2636</v>
      </c>
      <c r="H65" s="79">
        <v>43724.715992388527</v>
      </c>
      <c r="I65" s="80">
        <v>48097.187591627386</v>
      </c>
    </row>
    <row r="66" spans="1:9" x14ac:dyDescent="0.25">
      <c r="A66" s="70" t="s">
        <v>518</v>
      </c>
      <c r="B66" s="70" t="str">
        <f t="shared" si="5"/>
        <v>Настенный конвектор Gekon Level U/1HE H13 L200 W18 RAL9016</v>
      </c>
      <c r="C66" s="64" t="str">
        <f t="shared" si="1"/>
        <v>13</v>
      </c>
      <c r="D66" s="60" t="str">
        <f t="shared" si="2"/>
        <v>200</v>
      </c>
      <c r="E66" s="65" t="str">
        <f t="shared" si="3"/>
        <v>18</v>
      </c>
      <c r="F66" s="64">
        <v>1728</v>
      </c>
      <c r="G66" s="65">
        <f t="shared" si="4"/>
        <v>2777</v>
      </c>
      <c r="H66" s="81">
        <v>45414.778890295762</v>
      </c>
      <c r="I66" s="82">
        <v>49956.25677932534</v>
      </c>
    </row>
    <row r="67" spans="1:9" x14ac:dyDescent="0.25">
      <c r="A67" s="23" t="s">
        <v>519</v>
      </c>
      <c r="B67" s="23" t="str">
        <f t="shared" si="5"/>
        <v>Настенный конвектор Gekon Level U/1HE H13 L210 W18 RAL9016</v>
      </c>
      <c r="C67" s="28" t="str">
        <f t="shared" si="1"/>
        <v>13</v>
      </c>
      <c r="D67" s="24" t="str">
        <f t="shared" si="2"/>
        <v>210</v>
      </c>
      <c r="E67" s="25" t="str">
        <f t="shared" si="3"/>
        <v>18</v>
      </c>
      <c r="F67" s="28">
        <v>1816</v>
      </c>
      <c r="G67" s="25">
        <f t="shared" si="4"/>
        <v>2918</v>
      </c>
      <c r="H67" s="79">
        <v>47210.970669372371</v>
      </c>
      <c r="I67" s="80">
        <v>51932.067736309611</v>
      </c>
    </row>
    <row r="68" spans="1:9" x14ac:dyDescent="0.25">
      <c r="A68" s="70" t="s">
        <v>520</v>
      </c>
      <c r="B68" s="70" t="str">
        <f t="shared" si="5"/>
        <v>Настенный конвектор Gekon Level U/1HE H13 L220 W18 RAL9016</v>
      </c>
      <c r="C68" s="64" t="str">
        <f t="shared" si="1"/>
        <v>13</v>
      </c>
      <c r="D68" s="60" t="str">
        <f t="shared" si="2"/>
        <v>220</v>
      </c>
      <c r="E68" s="65" t="str">
        <f t="shared" si="3"/>
        <v>18</v>
      </c>
      <c r="F68" s="64">
        <v>1904</v>
      </c>
      <c r="G68" s="65">
        <f t="shared" si="4"/>
        <v>3060</v>
      </c>
      <c r="H68" s="81">
        <v>48770.264118214087</v>
      </c>
      <c r="I68" s="82">
        <v>53647.290530035498</v>
      </c>
    </row>
    <row r="69" spans="1:9" x14ac:dyDescent="0.25">
      <c r="A69" s="23" t="s">
        <v>521</v>
      </c>
      <c r="B69" s="23" t="str">
        <f t="shared" si="5"/>
        <v>Настенный конвектор Gekon Level U/1HE H13 L230 W18 RAL9016</v>
      </c>
      <c r="C69" s="28" t="str">
        <f t="shared" si="1"/>
        <v>13</v>
      </c>
      <c r="D69" s="24" t="str">
        <f t="shared" si="2"/>
        <v>230</v>
      </c>
      <c r="E69" s="25" t="str">
        <f t="shared" si="3"/>
        <v>18</v>
      </c>
      <c r="F69" s="28">
        <v>1992</v>
      </c>
      <c r="G69" s="25">
        <f t="shared" si="4"/>
        <v>3201</v>
      </c>
      <c r="H69" s="79">
        <v>50282.729257176827</v>
      </c>
      <c r="I69" s="80">
        <v>55311.002182894517</v>
      </c>
    </row>
    <row r="70" spans="1:9" ht="15.75" thickBot="1" x14ac:dyDescent="0.3">
      <c r="A70" s="71" t="s">
        <v>522</v>
      </c>
      <c r="B70" s="71" t="str">
        <f t="shared" si="5"/>
        <v>Настенный конвектор Gekon Level U/1HE H13 L240 W18 RAL9016</v>
      </c>
      <c r="C70" s="66" t="str">
        <f t="shared" si="1"/>
        <v>13</v>
      </c>
      <c r="D70" s="67" t="str">
        <f t="shared" si="2"/>
        <v>240</v>
      </c>
      <c r="E70" s="68" t="str">
        <f t="shared" si="3"/>
        <v>18</v>
      </c>
      <c r="F70" s="66">
        <v>2080</v>
      </c>
      <c r="G70" s="68">
        <f t="shared" si="4"/>
        <v>3343</v>
      </c>
      <c r="H70" s="83">
        <v>51817.809136085336</v>
      </c>
      <c r="I70" s="84">
        <v>56999.590049693878</v>
      </c>
    </row>
    <row r="71" spans="1:9" x14ac:dyDescent="0.25">
      <c r="A71" s="69" t="s">
        <v>523</v>
      </c>
      <c r="B71" s="69" t="str">
        <f t="shared" si="5"/>
        <v>Настенный конвектор Gekon Level U/1HE H13 L040 W23 RAL9016</v>
      </c>
      <c r="C71" s="61" t="str">
        <f>MID($A71,8,2)</f>
        <v>13</v>
      </c>
      <c r="D71" s="62" t="str">
        <f>MID($A71,10,3)</f>
        <v>040</v>
      </c>
      <c r="E71" s="63" t="str">
        <f>MID($A71,13,2)</f>
        <v>23</v>
      </c>
      <c r="F71" s="61">
        <v>470</v>
      </c>
      <c r="G71" s="63">
        <f>ROUND(F71*((($G$1+$G$2)/2-$G$3)/50)^1.41,0)</f>
        <v>755</v>
      </c>
      <c r="H71" s="74">
        <v>14550.658939356959</v>
      </c>
      <c r="I71" s="76">
        <v>16005.724833292657</v>
      </c>
    </row>
    <row r="72" spans="1:9" x14ac:dyDescent="0.25">
      <c r="A72" s="23" t="s">
        <v>524</v>
      </c>
      <c r="B72" s="23" t="str">
        <f t="shared" si="5"/>
        <v>Настенный конвектор Gekon Level U/1HE H13 L050 W23 RAL9016</v>
      </c>
      <c r="C72" s="28" t="str">
        <f t="shared" si="1"/>
        <v>13</v>
      </c>
      <c r="D72" s="24" t="str">
        <f t="shared" si="2"/>
        <v>050</v>
      </c>
      <c r="E72" s="25" t="str">
        <f t="shared" si="3"/>
        <v>23</v>
      </c>
      <c r="F72" s="28">
        <v>592</v>
      </c>
      <c r="G72" s="25">
        <f t="shared" si="4"/>
        <v>951</v>
      </c>
      <c r="H72" s="79">
        <v>17317.952149869168</v>
      </c>
      <c r="I72" s="80">
        <v>19049.747364856088</v>
      </c>
    </row>
    <row r="73" spans="1:9" x14ac:dyDescent="0.25">
      <c r="A73" s="70" t="s">
        <v>525</v>
      </c>
      <c r="B73" s="70" t="str">
        <f t="shared" si="5"/>
        <v>Настенный конвектор Gekon Level U/1HE H13 L060 W23 RAL9016</v>
      </c>
      <c r="C73" s="64" t="str">
        <f t="shared" ref="C73:C91" si="6">MID($A73,8,2)</f>
        <v>13</v>
      </c>
      <c r="D73" s="60" t="str">
        <f t="shared" ref="D73:D91" si="7">MID($A73,10,3)</f>
        <v>060</v>
      </c>
      <c r="E73" s="65" t="str">
        <f t="shared" ref="E73:E91" si="8">MID($A73,13,2)</f>
        <v>23</v>
      </c>
      <c r="F73" s="64">
        <v>714</v>
      </c>
      <c r="G73" s="65">
        <f t="shared" ref="G73:G91" si="9">ROUND(F73*((($G$1+$G$2)/2-$G$3)/50)^1.41,0)</f>
        <v>1147</v>
      </c>
      <c r="H73" s="81">
        <v>20317.050098749562</v>
      </c>
      <c r="I73" s="82">
        <v>22348.755108624518</v>
      </c>
    </row>
    <row r="74" spans="1:9" x14ac:dyDescent="0.25">
      <c r="A74" s="23" t="s">
        <v>526</v>
      </c>
      <c r="B74" s="23" t="str">
        <f t="shared" si="5"/>
        <v>Настенный конвектор Gekon Level U/1HE H13 L070 W23 RAL9016</v>
      </c>
      <c r="C74" s="28" t="str">
        <f t="shared" si="6"/>
        <v>13</v>
      </c>
      <c r="D74" s="24" t="str">
        <f t="shared" si="7"/>
        <v>070</v>
      </c>
      <c r="E74" s="25" t="str">
        <f t="shared" si="8"/>
        <v>23</v>
      </c>
      <c r="F74" s="28">
        <v>836</v>
      </c>
      <c r="G74" s="25">
        <f t="shared" si="9"/>
        <v>1344</v>
      </c>
      <c r="H74" s="79">
        <v>23167.810182846413</v>
      </c>
      <c r="I74" s="80">
        <v>25484.591201131057</v>
      </c>
    </row>
    <row r="75" spans="1:9" x14ac:dyDescent="0.25">
      <c r="A75" s="70" t="s">
        <v>527</v>
      </c>
      <c r="B75" s="70" t="str">
        <f t="shared" si="5"/>
        <v>Настенный конвектор Gekon Level U/1HE H13 L080 W23 RAL9016</v>
      </c>
      <c r="C75" s="64" t="str">
        <f t="shared" si="6"/>
        <v>13</v>
      </c>
      <c r="D75" s="60" t="str">
        <f t="shared" si="7"/>
        <v>080</v>
      </c>
      <c r="E75" s="65" t="str">
        <f t="shared" si="8"/>
        <v>23</v>
      </c>
      <c r="F75" s="64">
        <v>958</v>
      </c>
      <c r="G75" s="65">
        <f t="shared" si="9"/>
        <v>1540</v>
      </c>
      <c r="H75" s="81">
        <v>25937.281212339101</v>
      </c>
      <c r="I75" s="82">
        <v>28531.009333573013</v>
      </c>
    </row>
    <row r="76" spans="1:9" x14ac:dyDescent="0.25">
      <c r="A76" s="23" t="s">
        <v>528</v>
      </c>
      <c r="B76" s="23" t="str">
        <f t="shared" si="5"/>
        <v>Настенный конвектор Gekon Level U/1HE H13 L090 W23 RAL9016</v>
      </c>
      <c r="C76" s="28" t="str">
        <f t="shared" si="6"/>
        <v>13</v>
      </c>
      <c r="D76" s="24" t="str">
        <f t="shared" si="7"/>
        <v>090</v>
      </c>
      <c r="E76" s="25" t="str">
        <f t="shared" si="8"/>
        <v>23</v>
      </c>
      <c r="F76" s="28">
        <v>1080</v>
      </c>
      <c r="G76" s="25">
        <f t="shared" si="9"/>
        <v>1736</v>
      </c>
      <c r="H76" s="79">
        <v>28704.574422851318</v>
      </c>
      <c r="I76" s="80">
        <v>31575.031865136451</v>
      </c>
    </row>
    <row r="77" spans="1:9" x14ac:dyDescent="0.25">
      <c r="A77" s="70" t="s">
        <v>529</v>
      </c>
      <c r="B77" s="70" t="str">
        <f t="shared" si="5"/>
        <v>Настенный конвектор Gekon Level U/1HE H13 L100 W23 RAL9016</v>
      </c>
      <c r="C77" s="64" t="str">
        <f t="shared" si="6"/>
        <v>13</v>
      </c>
      <c r="D77" s="60" t="str">
        <f t="shared" si="7"/>
        <v>100</v>
      </c>
      <c r="E77" s="65" t="str">
        <f t="shared" si="8"/>
        <v>23</v>
      </c>
      <c r="F77" s="64">
        <v>1202</v>
      </c>
      <c r="G77" s="65">
        <f t="shared" si="9"/>
        <v>1932</v>
      </c>
      <c r="H77" s="81">
        <v>31555.334506948173</v>
      </c>
      <c r="I77" s="82">
        <v>34710.867957642993</v>
      </c>
    </row>
    <row r="78" spans="1:9" x14ac:dyDescent="0.25">
      <c r="A78" s="23" t="s">
        <v>530</v>
      </c>
      <c r="B78" s="23" t="str">
        <f t="shared" si="5"/>
        <v>Настенный конвектор Gekon Level U/1HE H13 L110 W23 RAL9016</v>
      </c>
      <c r="C78" s="28" t="str">
        <f t="shared" si="6"/>
        <v>13</v>
      </c>
      <c r="D78" s="24" t="str">
        <f t="shared" si="7"/>
        <v>110</v>
      </c>
      <c r="E78" s="25" t="str">
        <f t="shared" si="8"/>
        <v>23</v>
      </c>
      <c r="F78" s="28">
        <v>1319</v>
      </c>
      <c r="G78" s="25">
        <f t="shared" si="9"/>
        <v>2120</v>
      </c>
      <c r="H78" s="79">
        <v>34554.432455828559</v>
      </c>
      <c r="I78" s="80">
        <v>38009.875701411416</v>
      </c>
    </row>
    <row r="79" spans="1:9" x14ac:dyDescent="0.25">
      <c r="A79" s="70" t="s">
        <v>531</v>
      </c>
      <c r="B79" s="70" t="str">
        <f t="shared" si="5"/>
        <v>Настенный конвектор Gekon Level U/1HE H13 L120 W23 RAL9016</v>
      </c>
      <c r="C79" s="64" t="str">
        <f t="shared" si="6"/>
        <v>13</v>
      </c>
      <c r="D79" s="60" t="str">
        <f t="shared" si="7"/>
        <v>120</v>
      </c>
      <c r="E79" s="65" t="str">
        <f t="shared" si="8"/>
        <v>23</v>
      </c>
      <c r="F79" s="64">
        <v>1436</v>
      </c>
      <c r="G79" s="65">
        <f t="shared" si="9"/>
        <v>2308</v>
      </c>
      <c r="H79" s="81">
        <v>36950.664450468037</v>
      </c>
      <c r="I79" s="82">
        <v>40645.730895514847</v>
      </c>
    </row>
    <row r="80" spans="1:9" x14ac:dyDescent="0.25">
      <c r="A80" s="23" t="s">
        <v>532</v>
      </c>
      <c r="B80" s="23" t="str">
        <f t="shared" si="5"/>
        <v>Настенный конвектор Gekon Level U/1HE H13 L130 W23 RAL9016</v>
      </c>
      <c r="C80" s="28" t="str">
        <f t="shared" si="6"/>
        <v>13</v>
      </c>
      <c r="D80" s="24" t="str">
        <f t="shared" si="7"/>
        <v>130</v>
      </c>
      <c r="E80" s="25" t="str">
        <f t="shared" si="8"/>
        <v>23</v>
      </c>
      <c r="F80" s="28">
        <v>1553</v>
      </c>
      <c r="G80" s="25">
        <f t="shared" si="9"/>
        <v>2496</v>
      </c>
      <c r="H80" s="79">
        <v>39289.372761916798</v>
      </c>
      <c r="I80" s="80">
        <v>43218.310038108481</v>
      </c>
    </row>
    <row r="81" spans="1:9" x14ac:dyDescent="0.25">
      <c r="A81" s="70" t="s">
        <v>533</v>
      </c>
      <c r="B81" s="70" t="str">
        <f t="shared" si="5"/>
        <v>Настенный конвектор Gekon Level U/1HE H13 L140 W23 RAL9016</v>
      </c>
      <c r="C81" s="64" t="str">
        <f t="shared" si="6"/>
        <v>13</v>
      </c>
      <c r="D81" s="60" t="str">
        <f t="shared" si="7"/>
        <v>140</v>
      </c>
      <c r="E81" s="65" t="str">
        <f t="shared" si="8"/>
        <v>23</v>
      </c>
      <c r="F81" s="64">
        <v>1670</v>
      </c>
      <c r="G81" s="65">
        <f t="shared" si="9"/>
        <v>2684</v>
      </c>
      <c r="H81" s="81">
        <v>41653.698076532412</v>
      </c>
      <c r="I81" s="82">
        <v>45819.067884185657</v>
      </c>
    </row>
    <row r="82" spans="1:9" x14ac:dyDescent="0.25">
      <c r="A82" s="23" t="s">
        <v>534</v>
      </c>
      <c r="B82" s="23" t="str">
        <f t="shared" si="5"/>
        <v>Настенный конвектор Gekon Level U/1HE H13 L150 W23 RAL9016</v>
      </c>
      <c r="C82" s="28" t="str">
        <f t="shared" si="6"/>
        <v>13</v>
      </c>
      <c r="D82" s="24" t="str">
        <f t="shared" si="7"/>
        <v>150</v>
      </c>
      <c r="E82" s="25" t="str">
        <f t="shared" si="8"/>
        <v>23</v>
      </c>
      <c r="F82" s="28">
        <v>1787</v>
      </c>
      <c r="G82" s="25">
        <f t="shared" si="9"/>
        <v>2872</v>
      </c>
      <c r="H82" s="79">
        <v>43880.879990824833</v>
      </c>
      <c r="I82" s="80">
        <v>48268.967989907323</v>
      </c>
    </row>
    <row r="83" spans="1:9" x14ac:dyDescent="0.25">
      <c r="A83" s="70" t="s">
        <v>535</v>
      </c>
      <c r="B83" s="70" t="str">
        <f t="shared" si="5"/>
        <v>Настенный конвектор Gekon Level U/1HE H13 L160 W23 RAL9016</v>
      </c>
      <c r="C83" s="64" t="str">
        <f t="shared" si="6"/>
        <v>13</v>
      </c>
      <c r="D83" s="60" t="str">
        <f t="shared" si="7"/>
        <v>160</v>
      </c>
      <c r="E83" s="65" t="str">
        <f t="shared" si="8"/>
        <v>23</v>
      </c>
      <c r="F83" s="64">
        <v>1904</v>
      </c>
      <c r="G83" s="65">
        <f t="shared" si="9"/>
        <v>3060</v>
      </c>
      <c r="H83" s="81">
        <v>46274.999470388218</v>
      </c>
      <c r="I83" s="82">
        <v>50902.499417427047</v>
      </c>
    </row>
    <row r="84" spans="1:9" x14ac:dyDescent="0.25">
      <c r="A84" s="23" t="s">
        <v>536</v>
      </c>
      <c r="B84" s="23" t="str">
        <f t="shared" si="5"/>
        <v>Настенный конвектор Gekon Level U/1HE H13 L170 W23 RAL9016</v>
      </c>
      <c r="C84" s="28" t="str">
        <f t="shared" si="6"/>
        <v>13</v>
      </c>
      <c r="D84" s="24" t="str">
        <f t="shared" si="7"/>
        <v>170</v>
      </c>
      <c r="E84" s="25" t="str">
        <f t="shared" si="8"/>
        <v>23</v>
      </c>
      <c r="F84" s="28">
        <v>2021</v>
      </c>
      <c r="G84" s="25">
        <f t="shared" si="9"/>
        <v>3248</v>
      </c>
      <c r="H84" s="79">
        <v>48467.608691856243</v>
      </c>
      <c r="I84" s="80">
        <v>53314.369561041873</v>
      </c>
    </row>
    <row r="85" spans="1:9" x14ac:dyDescent="0.25">
      <c r="A85" s="70" t="s">
        <v>537</v>
      </c>
      <c r="B85" s="70" t="str">
        <f t="shared" si="5"/>
        <v>Настенный конвектор Gekon Level U/1HE H13 L180 W23 RAL9016</v>
      </c>
      <c r="C85" s="64" t="str">
        <f t="shared" si="6"/>
        <v>13</v>
      </c>
      <c r="D85" s="60" t="str">
        <f t="shared" si="7"/>
        <v>180</v>
      </c>
      <c r="E85" s="65" t="str">
        <f t="shared" si="8"/>
        <v>23</v>
      </c>
      <c r="F85" s="64">
        <v>2138</v>
      </c>
      <c r="G85" s="65">
        <f t="shared" si="9"/>
        <v>3436</v>
      </c>
      <c r="H85" s="81">
        <v>50525.57851920859</v>
      </c>
      <c r="I85" s="82">
        <v>55578.136371129454</v>
      </c>
    </row>
    <row r="86" spans="1:9" x14ac:dyDescent="0.25">
      <c r="A86" s="23" t="s">
        <v>538</v>
      </c>
      <c r="B86" s="23" t="str">
        <f t="shared" si="5"/>
        <v>Настенный конвектор Gekon Level U/1HE H13 L190 W23 RAL9016</v>
      </c>
      <c r="C86" s="28" t="str">
        <f t="shared" si="6"/>
        <v>13</v>
      </c>
      <c r="D86" s="24" t="str">
        <f t="shared" si="7"/>
        <v>190</v>
      </c>
      <c r="E86" s="25" t="str">
        <f t="shared" si="8"/>
        <v>23</v>
      </c>
      <c r="F86" s="28">
        <v>2255</v>
      </c>
      <c r="G86" s="25">
        <f t="shared" si="9"/>
        <v>3624</v>
      </c>
      <c r="H86" s="79">
        <v>52728.205471058951</v>
      </c>
      <c r="I86" s="80">
        <v>58001.026018164848</v>
      </c>
    </row>
    <row r="87" spans="1:9" x14ac:dyDescent="0.25">
      <c r="A87" s="70" t="s">
        <v>539</v>
      </c>
      <c r="B87" s="70" t="str">
        <f t="shared" si="5"/>
        <v>Настенный конвектор Gekon Level U/1HE H13 L200 W23 RAL9016</v>
      </c>
      <c r="C87" s="64" t="str">
        <f t="shared" si="6"/>
        <v>13</v>
      </c>
      <c r="D87" s="60" t="str">
        <f t="shared" si="7"/>
        <v>200</v>
      </c>
      <c r="E87" s="65" t="str">
        <f t="shared" si="8"/>
        <v>23</v>
      </c>
      <c r="F87" s="64">
        <v>2372</v>
      </c>
      <c r="G87" s="65">
        <f t="shared" si="9"/>
        <v>3812</v>
      </c>
      <c r="H87" s="81">
        <v>54719.20728954146</v>
      </c>
      <c r="I87" s="82">
        <v>60191.128018495612</v>
      </c>
    </row>
    <row r="88" spans="1:9" x14ac:dyDescent="0.25">
      <c r="A88" s="23" t="s">
        <v>540</v>
      </c>
      <c r="B88" s="23" t="str">
        <f t="shared" si="5"/>
        <v>Настенный конвектор Gekon Level U/1HE H13 L210 W23 RAL9016</v>
      </c>
      <c r="C88" s="28" t="str">
        <f t="shared" si="6"/>
        <v>13</v>
      </c>
      <c r="D88" s="24" t="str">
        <f t="shared" si="7"/>
        <v>210</v>
      </c>
      <c r="E88" s="25" t="str">
        <f t="shared" si="8"/>
        <v>23</v>
      </c>
      <c r="F88" s="28">
        <v>2489</v>
      </c>
      <c r="G88" s="25">
        <f t="shared" si="9"/>
        <v>4000</v>
      </c>
      <c r="H88" s="79">
        <v>56892.205659545238</v>
      </c>
      <c r="I88" s="80">
        <v>62581.426225499767</v>
      </c>
    </row>
    <row r="89" spans="1:9" x14ac:dyDescent="0.25">
      <c r="A89" s="70" t="s">
        <v>541</v>
      </c>
      <c r="B89" s="70" t="str">
        <f t="shared" si="5"/>
        <v>Настенный конвектор Gekon Level U/1HE H13 L220 W23 RAL9016</v>
      </c>
      <c r="C89" s="64" t="str">
        <f t="shared" si="6"/>
        <v>13</v>
      </c>
      <c r="D89" s="60" t="str">
        <f t="shared" si="7"/>
        <v>220</v>
      </c>
      <c r="E89" s="65" t="str">
        <f t="shared" si="8"/>
        <v>23</v>
      </c>
      <c r="F89" s="64">
        <v>2606</v>
      </c>
      <c r="G89" s="65">
        <f t="shared" si="9"/>
        <v>4188</v>
      </c>
      <c r="H89" s="81">
        <v>58722.960998461727</v>
      </c>
      <c r="I89" s="82">
        <v>64595.257098307906</v>
      </c>
    </row>
    <row r="90" spans="1:9" x14ac:dyDescent="0.25">
      <c r="A90" s="23" t="s">
        <v>542</v>
      </c>
      <c r="B90" s="23" t="str">
        <f t="shared" si="5"/>
        <v>Настенный конвектор Gekon Level U/1HE H13 L230 W23 RAL9016</v>
      </c>
      <c r="C90" s="28" t="str">
        <f t="shared" si="6"/>
        <v>13</v>
      </c>
      <c r="D90" s="24" t="str">
        <f t="shared" si="7"/>
        <v>230</v>
      </c>
      <c r="E90" s="25" t="str">
        <f t="shared" si="8"/>
        <v>23</v>
      </c>
      <c r="F90" s="28">
        <v>2723</v>
      </c>
      <c r="G90" s="25">
        <f t="shared" si="9"/>
        <v>4376</v>
      </c>
      <c r="H90" s="79">
        <v>60498.370473167954</v>
      </c>
      <c r="I90" s="80">
        <v>66548.20752048475</v>
      </c>
    </row>
    <row r="91" spans="1:9" ht="15.75" thickBot="1" x14ac:dyDescent="0.3">
      <c r="A91" s="71" t="s">
        <v>543</v>
      </c>
      <c r="B91" s="71" t="str">
        <f t="shared" si="5"/>
        <v>Настенный конвектор Gekon Level U/1HE H13 L240 W23 RAL9016</v>
      </c>
      <c r="C91" s="66" t="str">
        <f t="shared" si="6"/>
        <v>13</v>
      </c>
      <c r="D91" s="67" t="str">
        <f t="shared" si="7"/>
        <v>240</v>
      </c>
      <c r="E91" s="68" t="str">
        <f t="shared" si="8"/>
        <v>23</v>
      </c>
      <c r="F91" s="66">
        <v>2840</v>
      </c>
      <c r="G91" s="68">
        <f t="shared" si="9"/>
        <v>4564</v>
      </c>
      <c r="H91" s="83">
        <v>62292.944966195595</v>
      </c>
      <c r="I91" s="84">
        <v>68522.239462815167</v>
      </c>
    </row>
    <row r="92" spans="1:9" x14ac:dyDescent="0.25">
      <c r="A92" s="69" t="s">
        <v>544</v>
      </c>
      <c r="B92" s="69" t="str">
        <f t="shared" si="5"/>
        <v>Настенный конвектор Gekon Level U/1HE H20 L040 W08 RAL9016</v>
      </c>
      <c r="C92" s="61" t="str">
        <f>MID($A92,8,2)</f>
        <v>20</v>
      </c>
      <c r="D92" s="62" t="str">
        <f>MID($A92,10,3)</f>
        <v>040</v>
      </c>
      <c r="E92" s="63" t="str">
        <f>MID($A92,13,2)</f>
        <v>08</v>
      </c>
      <c r="F92" s="61">
        <v>140</v>
      </c>
      <c r="G92" s="63">
        <f>ROUND(F92*((($G$1+$G$2)/2-$G$3)/50)^1.41,0)</f>
        <v>225</v>
      </c>
      <c r="H92" s="74">
        <v>4873.6158273209676</v>
      </c>
      <c r="I92" s="76">
        <v>5360.9774100530649</v>
      </c>
    </row>
    <row r="93" spans="1:9" x14ac:dyDescent="0.25">
      <c r="A93" s="23" t="s">
        <v>545</v>
      </c>
      <c r="B93" s="23" t="str">
        <f t="shared" ref="B93:B156" si="10">"Настенный конвектор Gekon Level "&amp;MID(A93,3,1)&amp;"/"&amp;MID(A93,16,3)&amp;" H"&amp;MID(A93,8,2)&amp;" L"&amp;MID(A93,10,3)&amp;" W"&amp;MID(A93,13,2)&amp;" "&amp;RIGHT(A93,7)</f>
        <v>Настенный конвектор Gekon Level U/1HE H20 L050 W08 RAL9016</v>
      </c>
      <c r="C93" s="28" t="str">
        <f t="shared" ref="C93:C112" si="11">MID($A93,8,2)</f>
        <v>20</v>
      </c>
      <c r="D93" s="24" t="str">
        <f t="shared" ref="D93:D112" si="12">MID($A93,10,3)</f>
        <v>050</v>
      </c>
      <c r="E93" s="25" t="str">
        <f t="shared" ref="E93:E112" si="13">MID($A93,13,2)</f>
        <v>08</v>
      </c>
      <c r="F93" s="28">
        <v>180</v>
      </c>
      <c r="G93" s="25">
        <f t="shared" ref="G93:G112" si="14">ROUND(F93*((($G$1+$G$2)/2-$G$3)/50)^1.41,0)</f>
        <v>289</v>
      </c>
      <c r="H93" s="79">
        <v>5763.7332886912527</v>
      </c>
      <c r="I93" s="80">
        <v>6340.1066175603783</v>
      </c>
    </row>
    <row r="94" spans="1:9" x14ac:dyDescent="0.25">
      <c r="A94" s="70" t="s">
        <v>546</v>
      </c>
      <c r="B94" s="70" t="str">
        <f t="shared" si="10"/>
        <v>Настенный конвектор Gekon Level U/1HE H20 L060 W08 RAL9016</v>
      </c>
      <c r="C94" s="64" t="str">
        <f t="shared" si="11"/>
        <v>20</v>
      </c>
      <c r="D94" s="60" t="str">
        <f t="shared" si="12"/>
        <v>060</v>
      </c>
      <c r="E94" s="65" t="str">
        <f t="shared" si="13"/>
        <v>08</v>
      </c>
      <c r="F94" s="64">
        <v>220</v>
      </c>
      <c r="G94" s="65">
        <f t="shared" si="14"/>
        <v>354</v>
      </c>
      <c r="H94" s="81">
        <v>6767.1957799046904</v>
      </c>
      <c r="I94" s="82">
        <v>7443.91535789516</v>
      </c>
    </row>
    <row r="95" spans="1:9" x14ac:dyDescent="0.25">
      <c r="A95" s="23" t="s">
        <v>547</v>
      </c>
      <c r="B95" s="23" t="str">
        <f t="shared" si="10"/>
        <v>Настенный конвектор Gekon Level U/1HE H20 L070 W08 RAL9016</v>
      </c>
      <c r="C95" s="28" t="str">
        <f t="shared" si="11"/>
        <v>20</v>
      </c>
      <c r="D95" s="24" t="str">
        <f t="shared" si="12"/>
        <v>070</v>
      </c>
      <c r="E95" s="25" t="str">
        <f t="shared" si="13"/>
        <v>08</v>
      </c>
      <c r="F95" s="28">
        <v>261</v>
      </c>
      <c r="G95" s="25">
        <f t="shared" si="14"/>
        <v>419</v>
      </c>
      <c r="H95" s="79">
        <v>7678.1799596711326</v>
      </c>
      <c r="I95" s="80">
        <v>8445.9979556382459</v>
      </c>
    </row>
    <row r="96" spans="1:9" x14ac:dyDescent="0.25">
      <c r="A96" s="70" t="s">
        <v>548</v>
      </c>
      <c r="B96" s="70" t="str">
        <f t="shared" si="10"/>
        <v>Настенный конвектор Gekon Level U/1HE H20 L080 W08 RAL9016</v>
      </c>
      <c r="C96" s="64" t="str">
        <f t="shared" si="11"/>
        <v>20</v>
      </c>
      <c r="D96" s="60" t="str">
        <f t="shared" si="12"/>
        <v>080</v>
      </c>
      <c r="E96" s="65" t="str">
        <f t="shared" si="13"/>
        <v>08</v>
      </c>
      <c r="F96" s="64">
        <v>301</v>
      </c>
      <c r="G96" s="65">
        <f t="shared" si="14"/>
        <v>484</v>
      </c>
      <c r="H96" s="81">
        <v>8569.9912802484596</v>
      </c>
      <c r="I96" s="82">
        <v>9426.9904082733065</v>
      </c>
    </row>
    <row r="97" spans="1:9" x14ac:dyDescent="0.25">
      <c r="A97" s="23" t="s">
        <v>549</v>
      </c>
      <c r="B97" s="23" t="str">
        <f t="shared" si="10"/>
        <v>Настенный конвектор Gekon Level U/1HE H20 L090 W08 RAL9016</v>
      </c>
      <c r="C97" s="28" t="str">
        <f t="shared" si="11"/>
        <v>20</v>
      </c>
      <c r="D97" s="24" t="str">
        <f t="shared" si="12"/>
        <v>090</v>
      </c>
      <c r="E97" s="25" t="str">
        <f t="shared" si="13"/>
        <v>08</v>
      </c>
      <c r="F97" s="28">
        <v>341</v>
      </c>
      <c r="G97" s="25">
        <f t="shared" si="14"/>
        <v>548</v>
      </c>
      <c r="H97" s="79">
        <v>9460.1087416187456</v>
      </c>
      <c r="I97" s="80">
        <v>10406.119615780621</v>
      </c>
    </row>
    <row r="98" spans="1:9" x14ac:dyDescent="0.25">
      <c r="A98" s="70" t="s">
        <v>550</v>
      </c>
      <c r="B98" s="70" t="str">
        <f t="shared" si="10"/>
        <v>Настенный конвектор Gekon Level U/1HE H20 L100 W08 RAL9016</v>
      </c>
      <c r="C98" s="64" t="str">
        <f t="shared" si="11"/>
        <v>20</v>
      </c>
      <c r="D98" s="60" t="str">
        <f t="shared" si="12"/>
        <v>100</v>
      </c>
      <c r="E98" s="65" t="str">
        <f t="shared" si="13"/>
        <v>08</v>
      </c>
      <c r="F98" s="64">
        <v>386</v>
      </c>
      <c r="G98" s="65">
        <f t="shared" si="14"/>
        <v>620</v>
      </c>
      <c r="H98" s="81">
        <v>10371.09292138519</v>
      </c>
      <c r="I98" s="82">
        <v>11408.202213523711</v>
      </c>
    </row>
    <row r="99" spans="1:9" x14ac:dyDescent="0.25">
      <c r="A99" s="23" t="s">
        <v>551</v>
      </c>
      <c r="B99" s="23" t="str">
        <f t="shared" si="10"/>
        <v>Настенный конвектор Gekon Level U/1HE H20 L110 W08 RAL9016</v>
      </c>
      <c r="C99" s="28" t="str">
        <f t="shared" si="11"/>
        <v>20</v>
      </c>
      <c r="D99" s="24" t="str">
        <f t="shared" si="12"/>
        <v>110</v>
      </c>
      <c r="E99" s="25" t="str">
        <f t="shared" si="13"/>
        <v>08</v>
      </c>
      <c r="F99" s="28">
        <v>426</v>
      </c>
      <c r="G99" s="25">
        <f t="shared" si="14"/>
        <v>685</v>
      </c>
      <c r="H99" s="79">
        <v>11374.555412598627</v>
      </c>
      <c r="I99" s="80">
        <v>12512.010953858491</v>
      </c>
    </row>
    <row r="100" spans="1:9" x14ac:dyDescent="0.25">
      <c r="A100" s="70" t="s">
        <v>552</v>
      </c>
      <c r="B100" s="70" t="str">
        <f t="shared" si="10"/>
        <v>Настенный конвектор Gekon Level U/1HE H20 L120 W08 RAL9016</v>
      </c>
      <c r="C100" s="64" t="str">
        <f t="shared" si="11"/>
        <v>20</v>
      </c>
      <c r="D100" s="60" t="str">
        <f t="shared" si="12"/>
        <v>120</v>
      </c>
      <c r="E100" s="65" t="str">
        <f t="shared" si="13"/>
        <v>08</v>
      </c>
      <c r="F100" s="64">
        <v>467</v>
      </c>
      <c r="G100" s="65">
        <f t="shared" si="14"/>
        <v>751</v>
      </c>
      <c r="H100" s="81">
        <v>12143.703065844193</v>
      </c>
      <c r="I100" s="82">
        <v>13358.073372428613</v>
      </c>
    </row>
    <row r="101" spans="1:9" x14ac:dyDescent="0.25">
      <c r="A101" s="23" t="s">
        <v>553</v>
      </c>
      <c r="B101" s="23" t="str">
        <f t="shared" si="10"/>
        <v>Настенный конвектор Gekon Level U/1HE H20 L130 W08 RAL9016</v>
      </c>
      <c r="C101" s="28" t="str">
        <f t="shared" si="11"/>
        <v>20</v>
      </c>
      <c r="D101" s="24" t="str">
        <f t="shared" si="12"/>
        <v>130</v>
      </c>
      <c r="E101" s="25" t="str">
        <f t="shared" si="13"/>
        <v>08</v>
      </c>
      <c r="F101" s="28">
        <v>507</v>
      </c>
      <c r="G101" s="25">
        <f t="shared" si="14"/>
        <v>815</v>
      </c>
      <c r="H101" s="79">
        <v>12893.354510655312</v>
      </c>
      <c r="I101" s="80">
        <v>14182.689961720844</v>
      </c>
    </row>
    <row r="102" spans="1:9" x14ac:dyDescent="0.25">
      <c r="A102" s="70" t="s">
        <v>554</v>
      </c>
      <c r="B102" s="70" t="str">
        <f t="shared" si="10"/>
        <v>Настенный конвектор Gekon Level U/1HE H20 L140 W08 RAL9016</v>
      </c>
      <c r="C102" s="64" t="str">
        <f t="shared" si="11"/>
        <v>20</v>
      </c>
      <c r="D102" s="60" t="str">
        <f t="shared" si="12"/>
        <v>140</v>
      </c>
      <c r="E102" s="65" t="str">
        <f t="shared" si="13"/>
        <v>08</v>
      </c>
      <c r="F102" s="64">
        <v>548</v>
      </c>
      <c r="G102" s="65">
        <f t="shared" si="14"/>
        <v>881</v>
      </c>
      <c r="H102" s="81">
        <v>13645.4443230833</v>
      </c>
      <c r="I102" s="82">
        <v>15009.988755391632</v>
      </c>
    </row>
    <row r="103" spans="1:9" x14ac:dyDescent="0.25">
      <c r="A103" s="23" t="s">
        <v>555</v>
      </c>
      <c r="B103" s="23" t="str">
        <f t="shared" si="10"/>
        <v>Настенный конвектор Gekon Level U/1HE H20 L150 W08 RAL9016</v>
      </c>
      <c r="C103" s="28" t="str">
        <f t="shared" si="11"/>
        <v>20</v>
      </c>
      <c r="D103" s="24" t="str">
        <f t="shared" si="12"/>
        <v>150</v>
      </c>
      <c r="E103" s="25" t="str">
        <f t="shared" si="13"/>
        <v>08</v>
      </c>
      <c r="F103" s="28">
        <v>589</v>
      </c>
      <c r="G103" s="25">
        <f t="shared" si="14"/>
        <v>947</v>
      </c>
      <c r="H103" s="79">
        <v>14359.282402255645</v>
      </c>
      <c r="I103" s="80">
        <v>15795.210642481212</v>
      </c>
    </row>
    <row r="104" spans="1:9" x14ac:dyDescent="0.25">
      <c r="A104" s="70" t="s">
        <v>556</v>
      </c>
      <c r="B104" s="70" t="str">
        <f t="shared" si="10"/>
        <v>Настенный конвектор Gekon Level U/1HE H20 L160 W08 RAL9016</v>
      </c>
      <c r="C104" s="64" t="str">
        <f t="shared" si="11"/>
        <v>20</v>
      </c>
      <c r="D104" s="60" t="str">
        <f t="shared" si="12"/>
        <v>160</v>
      </c>
      <c r="E104" s="65" t="str">
        <f t="shared" si="13"/>
        <v>08</v>
      </c>
      <c r="F104" s="64">
        <v>629</v>
      </c>
      <c r="G104" s="65">
        <f t="shared" si="14"/>
        <v>1011</v>
      </c>
      <c r="H104" s="81">
        <v>15164.605076798272</v>
      </c>
      <c r="I104" s="82">
        <v>16681.065584478099</v>
      </c>
    </row>
    <row r="105" spans="1:9" x14ac:dyDescent="0.25">
      <c r="A105" s="23" t="s">
        <v>557</v>
      </c>
      <c r="B105" s="23" t="str">
        <f t="shared" si="10"/>
        <v>Настенный конвектор Gekon Level U/1HE H20 L170 W08 RAL9016</v>
      </c>
      <c r="C105" s="28" t="str">
        <f t="shared" si="11"/>
        <v>20</v>
      </c>
      <c r="D105" s="24" t="str">
        <f t="shared" si="12"/>
        <v>170</v>
      </c>
      <c r="E105" s="25" t="str">
        <f t="shared" si="13"/>
        <v>08</v>
      </c>
      <c r="F105" s="28">
        <v>670</v>
      </c>
      <c r="G105" s="25">
        <f t="shared" si="14"/>
        <v>1077</v>
      </c>
      <c r="H105" s="79">
        <v>15861.302783917698</v>
      </c>
      <c r="I105" s="80">
        <v>17447.433062309468</v>
      </c>
    </row>
    <row r="106" spans="1:9" x14ac:dyDescent="0.25">
      <c r="A106" s="70" t="s">
        <v>558</v>
      </c>
      <c r="B106" s="70" t="str">
        <f t="shared" si="10"/>
        <v>Настенный конвектор Gekon Level U/1HE H20 L180 W08 RAL9016</v>
      </c>
      <c r="C106" s="64" t="str">
        <f t="shared" si="11"/>
        <v>20</v>
      </c>
      <c r="D106" s="60" t="str">
        <f t="shared" si="12"/>
        <v>180</v>
      </c>
      <c r="E106" s="65" t="str">
        <f t="shared" si="13"/>
        <v>08</v>
      </c>
      <c r="F106" s="64">
        <v>711</v>
      </c>
      <c r="G106" s="65">
        <f t="shared" si="14"/>
        <v>1143</v>
      </c>
      <c r="H106" s="81">
        <v>16520.374759333361</v>
      </c>
      <c r="I106" s="82">
        <v>18172.4122352667</v>
      </c>
    </row>
    <row r="107" spans="1:9" x14ac:dyDescent="0.25">
      <c r="A107" s="23" t="s">
        <v>559</v>
      </c>
      <c r="B107" s="23" t="str">
        <f t="shared" si="10"/>
        <v>Настенный конвектор Gekon Level U/1HE H20 L190 W08 RAL9016</v>
      </c>
      <c r="C107" s="28" t="str">
        <f t="shared" si="11"/>
        <v>20</v>
      </c>
      <c r="D107" s="24" t="str">
        <f t="shared" si="12"/>
        <v>190</v>
      </c>
      <c r="E107" s="25" t="str">
        <f t="shared" si="13"/>
        <v>08</v>
      </c>
      <c r="F107" s="28">
        <v>751</v>
      </c>
      <c r="G107" s="25">
        <f t="shared" si="14"/>
        <v>1207</v>
      </c>
      <c r="H107" s="79">
        <v>17300.967329896055</v>
      </c>
      <c r="I107" s="80">
        <v>19031.064062885664</v>
      </c>
    </row>
    <row r="108" spans="1:9" x14ac:dyDescent="0.25">
      <c r="A108" s="70" t="s">
        <v>560</v>
      </c>
      <c r="B108" s="70" t="str">
        <f t="shared" si="10"/>
        <v>Настенный конвектор Gekon Level U/1HE H20 L200 W08 RAL9016</v>
      </c>
      <c r="C108" s="64" t="str">
        <f t="shared" si="11"/>
        <v>20</v>
      </c>
      <c r="D108" s="60" t="str">
        <f t="shared" si="12"/>
        <v>200</v>
      </c>
      <c r="E108" s="65" t="str">
        <f t="shared" si="13"/>
        <v>08</v>
      </c>
      <c r="F108" s="64">
        <v>792</v>
      </c>
      <c r="G108" s="65">
        <f t="shared" si="14"/>
        <v>1273</v>
      </c>
      <c r="H108" s="81">
        <v>17935.440601357121</v>
      </c>
      <c r="I108" s="82">
        <v>19728.984661492836</v>
      </c>
    </row>
    <row r="109" spans="1:9" x14ac:dyDescent="0.25">
      <c r="A109" s="23" t="s">
        <v>561</v>
      </c>
      <c r="B109" s="23" t="str">
        <f t="shared" si="10"/>
        <v>Настенный конвектор Gekon Level U/1HE H20 L210 W08 RAL9016</v>
      </c>
      <c r="C109" s="28" t="str">
        <f t="shared" si="11"/>
        <v>20</v>
      </c>
      <c r="D109" s="24" t="str">
        <f t="shared" si="12"/>
        <v>210</v>
      </c>
      <c r="E109" s="25" t="str">
        <f t="shared" si="13"/>
        <v>08</v>
      </c>
      <c r="F109" s="28">
        <v>832</v>
      </c>
      <c r="G109" s="25">
        <f t="shared" si="14"/>
        <v>1337</v>
      </c>
      <c r="H109" s="79">
        <v>18660.244136144691</v>
      </c>
      <c r="I109" s="80">
        <v>20526.268549759163</v>
      </c>
    </row>
    <row r="110" spans="1:9" x14ac:dyDescent="0.25">
      <c r="A110" s="70" t="s">
        <v>562</v>
      </c>
      <c r="B110" s="70" t="str">
        <f t="shared" si="10"/>
        <v>Настенный конвектор Gekon Level U/1HE H20 L220 W08 RAL9016</v>
      </c>
      <c r="C110" s="64" t="str">
        <f t="shared" si="11"/>
        <v>20</v>
      </c>
      <c r="D110" s="60" t="str">
        <f t="shared" si="12"/>
        <v>220</v>
      </c>
      <c r="E110" s="65" t="str">
        <f t="shared" si="13"/>
        <v>08</v>
      </c>
      <c r="F110" s="64">
        <v>873</v>
      </c>
      <c r="G110" s="65">
        <f t="shared" si="14"/>
        <v>1403</v>
      </c>
      <c r="H110" s="81">
        <v>19245.112630807078</v>
      </c>
      <c r="I110" s="82">
        <v>21169.623893887787</v>
      </c>
    </row>
    <row r="111" spans="1:9" x14ac:dyDescent="0.25">
      <c r="A111" s="23" t="s">
        <v>563</v>
      </c>
      <c r="B111" s="23" t="str">
        <f t="shared" si="10"/>
        <v>Настенный конвектор Gekon Level U/1HE H20 L230 W08 RAL9016</v>
      </c>
      <c r="C111" s="28" t="str">
        <f t="shared" si="11"/>
        <v>20</v>
      </c>
      <c r="D111" s="24" t="str">
        <f t="shared" si="12"/>
        <v>230</v>
      </c>
      <c r="E111" s="25" t="str">
        <f t="shared" si="13"/>
        <v>08</v>
      </c>
      <c r="F111" s="28">
        <v>914</v>
      </c>
      <c r="G111" s="25">
        <f t="shared" si="14"/>
        <v>1469</v>
      </c>
      <c r="H111" s="79">
        <v>19812.178776242064</v>
      </c>
      <c r="I111" s="80">
        <v>21793.396653866272</v>
      </c>
    </row>
    <row r="112" spans="1:9" ht="15.75" thickBot="1" x14ac:dyDescent="0.3">
      <c r="A112" s="71" t="s">
        <v>564</v>
      </c>
      <c r="B112" s="71" t="str">
        <f t="shared" si="10"/>
        <v>Настенный конвектор Gekon Level U/1HE H20 L240 W08 RAL9016</v>
      </c>
      <c r="C112" s="66" t="str">
        <f t="shared" si="11"/>
        <v>20</v>
      </c>
      <c r="D112" s="67" t="str">
        <f t="shared" si="12"/>
        <v>240</v>
      </c>
      <c r="E112" s="68" t="str">
        <f t="shared" si="13"/>
        <v>08</v>
      </c>
      <c r="F112" s="66">
        <v>955</v>
      </c>
      <c r="G112" s="68">
        <f t="shared" si="14"/>
        <v>1535</v>
      </c>
      <c r="H112" s="83">
        <v>20381.07027496443</v>
      </c>
      <c r="I112" s="84">
        <v>22419.177302460874</v>
      </c>
    </row>
    <row r="113" spans="1:9" x14ac:dyDescent="0.25">
      <c r="A113" s="69" t="s">
        <v>565</v>
      </c>
      <c r="B113" s="69" t="str">
        <f t="shared" si="10"/>
        <v>Настенный конвектор Gekon Level U/1HE H20 L040 W13 RAL9016</v>
      </c>
      <c r="C113" s="61" t="str">
        <f>MID($A113,8,2)</f>
        <v>20</v>
      </c>
      <c r="D113" s="62" t="str">
        <f>MID($A113,10,3)</f>
        <v>040</v>
      </c>
      <c r="E113" s="63" t="str">
        <f>MID($A113,13,2)</f>
        <v>13</v>
      </c>
      <c r="F113" s="61">
        <v>271</v>
      </c>
      <c r="G113" s="63">
        <f>ROUND(F113*((($G$1+$G$2)/2-$G$3)/50)^1.41,0)</f>
        <v>436</v>
      </c>
      <c r="H113" s="74">
        <v>8891.6716779793005</v>
      </c>
      <c r="I113" s="76">
        <v>9780.8388457772307</v>
      </c>
    </row>
    <row r="114" spans="1:9" x14ac:dyDescent="0.25">
      <c r="A114" s="23" t="s">
        <v>566</v>
      </c>
      <c r="B114" s="23" t="str">
        <f t="shared" si="10"/>
        <v>Настенный конвектор Gekon Level U/1HE H20 L050 W13 RAL9016</v>
      </c>
      <c r="C114" s="28" t="str">
        <f t="shared" ref="C114:C133" si="15">MID($A114,8,2)</f>
        <v>20</v>
      </c>
      <c r="D114" s="24" t="str">
        <f t="shared" ref="D114:D133" si="16">MID($A114,10,3)</f>
        <v>050</v>
      </c>
      <c r="E114" s="25" t="str">
        <f t="shared" ref="E114:E133" si="17">MID($A114,13,2)</f>
        <v>13</v>
      </c>
      <c r="F114" s="28">
        <v>347</v>
      </c>
      <c r="G114" s="25">
        <f t="shared" ref="G114:G133" si="18">ROUND(F114*((($G$1+$G$2)/2-$G$3)/50)^1.41,0)</f>
        <v>558</v>
      </c>
      <c r="H114" s="79">
        <v>10422.484230561955</v>
      </c>
      <c r="I114" s="80">
        <v>11464.732653618152</v>
      </c>
    </row>
    <row r="115" spans="1:9" x14ac:dyDescent="0.25">
      <c r="A115" s="70" t="s">
        <v>567</v>
      </c>
      <c r="B115" s="70" t="str">
        <f t="shared" si="10"/>
        <v>Настенный конвектор Gekon Level U/1HE H20 L060 W13 RAL9016</v>
      </c>
      <c r="C115" s="64" t="str">
        <f t="shared" si="15"/>
        <v>20</v>
      </c>
      <c r="D115" s="60" t="str">
        <f t="shared" si="16"/>
        <v>060</v>
      </c>
      <c r="E115" s="65" t="str">
        <f t="shared" si="17"/>
        <v>13</v>
      </c>
      <c r="F115" s="64">
        <v>422</v>
      </c>
      <c r="G115" s="65">
        <f t="shared" si="18"/>
        <v>678</v>
      </c>
      <c r="H115" s="81">
        <v>12075.431248496105</v>
      </c>
      <c r="I115" s="82">
        <v>13282.974373345716</v>
      </c>
    </row>
    <row r="116" spans="1:9" x14ac:dyDescent="0.25">
      <c r="A116" s="23" t="s">
        <v>568</v>
      </c>
      <c r="B116" s="23" t="str">
        <f t="shared" si="10"/>
        <v>Настенный конвектор Gekon Level U/1HE H20 L070 W13 RAL9016</v>
      </c>
      <c r="C116" s="28" t="str">
        <f t="shared" si="15"/>
        <v>20</v>
      </c>
      <c r="D116" s="24" t="str">
        <f t="shared" si="16"/>
        <v>070</v>
      </c>
      <c r="E116" s="25" t="str">
        <f t="shared" si="17"/>
        <v>13</v>
      </c>
      <c r="F116" s="28">
        <v>497</v>
      </c>
      <c r="G116" s="25">
        <f t="shared" si="18"/>
        <v>799</v>
      </c>
      <c r="H116" s="79">
        <v>13647.977237871077</v>
      </c>
      <c r="I116" s="80">
        <v>15012.774961658186</v>
      </c>
    </row>
    <row r="117" spans="1:9" x14ac:dyDescent="0.25">
      <c r="A117" s="70" t="s">
        <v>569</v>
      </c>
      <c r="B117" s="70" t="str">
        <f t="shared" si="10"/>
        <v>Настенный конвектор Gekon Level U/1HE H20 L080 W13 RAL9016</v>
      </c>
      <c r="C117" s="64" t="str">
        <f t="shared" si="15"/>
        <v>20</v>
      </c>
      <c r="D117" s="60" t="str">
        <f t="shared" si="16"/>
        <v>080</v>
      </c>
      <c r="E117" s="65" t="str">
        <f t="shared" si="17"/>
        <v>13</v>
      </c>
      <c r="F117" s="64">
        <v>572</v>
      </c>
      <c r="G117" s="65">
        <f t="shared" si="18"/>
        <v>919</v>
      </c>
      <c r="H117" s="81">
        <v>15180.786124519174</v>
      </c>
      <c r="I117" s="82">
        <v>16698.864736971092</v>
      </c>
    </row>
    <row r="118" spans="1:9" x14ac:dyDescent="0.25">
      <c r="A118" s="23" t="s">
        <v>570</v>
      </c>
      <c r="B118" s="23" t="str">
        <f t="shared" si="10"/>
        <v>Настенный конвектор Gekon Level U/1HE H20 L090 W13 RAL9016</v>
      </c>
      <c r="C118" s="28" t="str">
        <f t="shared" si="15"/>
        <v>20</v>
      </c>
      <c r="D118" s="24" t="str">
        <f t="shared" si="16"/>
        <v>090</v>
      </c>
      <c r="E118" s="25" t="str">
        <f t="shared" si="17"/>
        <v>13</v>
      </c>
      <c r="F118" s="28">
        <v>647</v>
      </c>
      <c r="G118" s="25">
        <f t="shared" si="18"/>
        <v>1040</v>
      </c>
      <c r="H118" s="79">
        <v>16711.598677101829</v>
      </c>
      <c r="I118" s="80">
        <v>18382.758544812012</v>
      </c>
    </row>
    <row r="119" spans="1:9" x14ac:dyDescent="0.25">
      <c r="A119" s="70" t="s">
        <v>571</v>
      </c>
      <c r="B119" s="70" t="str">
        <f t="shared" si="10"/>
        <v>Настенный конвектор Gekon Level U/1HE H20 L100 W13 RAL9016</v>
      </c>
      <c r="C119" s="64" t="str">
        <f t="shared" si="15"/>
        <v>20</v>
      </c>
      <c r="D119" s="60" t="str">
        <f t="shared" si="16"/>
        <v>100</v>
      </c>
      <c r="E119" s="65" t="str">
        <f t="shared" si="17"/>
        <v>13</v>
      </c>
      <c r="F119" s="64">
        <v>730</v>
      </c>
      <c r="G119" s="65">
        <f t="shared" si="18"/>
        <v>1173</v>
      </c>
      <c r="H119" s="81">
        <v>18284.144666476805</v>
      </c>
      <c r="I119" s="82">
        <v>20112.559133124487</v>
      </c>
    </row>
    <row r="120" spans="1:9" x14ac:dyDescent="0.25">
      <c r="A120" s="23" t="s">
        <v>572</v>
      </c>
      <c r="B120" s="23" t="str">
        <f t="shared" si="10"/>
        <v>Настенный конвектор Gekon Level U/1HE H20 L110 W13 RAL9016</v>
      </c>
      <c r="C120" s="28" t="str">
        <f t="shared" si="15"/>
        <v>20</v>
      </c>
      <c r="D120" s="24" t="str">
        <f t="shared" si="16"/>
        <v>110</v>
      </c>
      <c r="E120" s="25" t="str">
        <f t="shared" si="17"/>
        <v>13</v>
      </c>
      <c r="F120" s="28">
        <v>802</v>
      </c>
      <c r="G120" s="25">
        <f t="shared" si="18"/>
        <v>1289</v>
      </c>
      <c r="H120" s="79">
        <v>19937.091684410952</v>
      </c>
      <c r="I120" s="80">
        <v>21930.800852852048</v>
      </c>
    </row>
    <row r="121" spans="1:9" x14ac:dyDescent="0.25">
      <c r="A121" s="70" t="s">
        <v>573</v>
      </c>
      <c r="B121" s="70" t="str">
        <f t="shared" si="10"/>
        <v>Настенный конвектор Gekon Level U/1HE H20 L120 W13 RAL9016</v>
      </c>
      <c r="C121" s="64" t="str">
        <f t="shared" si="15"/>
        <v>20</v>
      </c>
      <c r="D121" s="60" t="str">
        <f t="shared" si="16"/>
        <v>120</v>
      </c>
      <c r="E121" s="65" t="str">
        <f t="shared" si="17"/>
        <v>13</v>
      </c>
      <c r="F121" s="64">
        <v>875</v>
      </c>
      <c r="G121" s="65">
        <f t="shared" si="18"/>
        <v>1406</v>
      </c>
      <c r="H121" s="81">
        <v>21255.201565348456</v>
      </c>
      <c r="I121" s="82">
        <v>23380.721721883303</v>
      </c>
    </row>
    <row r="122" spans="1:9" x14ac:dyDescent="0.25">
      <c r="A122" s="23" t="s">
        <v>574</v>
      </c>
      <c r="B122" s="23" t="str">
        <f t="shared" si="10"/>
        <v>Настенный конвектор Gekon Level U/1HE H20 L130 W13 RAL9016</v>
      </c>
      <c r="C122" s="28" t="str">
        <f t="shared" si="15"/>
        <v>20</v>
      </c>
      <c r="D122" s="24" t="str">
        <f t="shared" si="16"/>
        <v>130</v>
      </c>
      <c r="E122" s="25" t="str">
        <f t="shared" si="17"/>
        <v>13</v>
      </c>
      <c r="F122" s="28">
        <v>948</v>
      </c>
      <c r="G122" s="25">
        <f t="shared" si="18"/>
        <v>1524</v>
      </c>
      <c r="H122" s="79">
        <v>22540.698861168868</v>
      </c>
      <c r="I122" s="80">
        <v>24794.768747285758</v>
      </c>
    </row>
    <row r="123" spans="1:9" x14ac:dyDescent="0.25">
      <c r="A123" s="70" t="s">
        <v>575</v>
      </c>
      <c r="B123" s="70" t="str">
        <f t="shared" si="10"/>
        <v>Настенный конвектор Gekon Level U/1HE H20 L140 W13 RAL9016</v>
      </c>
      <c r="C123" s="64" t="str">
        <f t="shared" si="15"/>
        <v>20</v>
      </c>
      <c r="D123" s="60" t="str">
        <f t="shared" si="16"/>
        <v>140</v>
      </c>
      <c r="E123" s="65" t="str">
        <f t="shared" si="17"/>
        <v>13</v>
      </c>
      <c r="F123" s="64">
        <v>1021</v>
      </c>
      <c r="G123" s="65">
        <f t="shared" si="18"/>
        <v>1641</v>
      </c>
      <c r="H123" s="81">
        <v>23836.061339626176</v>
      </c>
      <c r="I123" s="82">
        <v>26219.667473588797</v>
      </c>
    </row>
    <row r="124" spans="1:9" x14ac:dyDescent="0.25">
      <c r="A124" s="23" t="s">
        <v>576</v>
      </c>
      <c r="B124" s="23" t="str">
        <f t="shared" si="10"/>
        <v>Настенный конвектор Gekon Level U/1HE H20 L150 W13 RAL9016</v>
      </c>
      <c r="C124" s="28" t="str">
        <f t="shared" si="15"/>
        <v>20</v>
      </c>
      <c r="D124" s="24" t="str">
        <f t="shared" si="16"/>
        <v>150</v>
      </c>
      <c r="E124" s="25" t="str">
        <f t="shared" si="17"/>
        <v>13</v>
      </c>
      <c r="F124" s="28">
        <v>1094</v>
      </c>
      <c r="G124" s="25">
        <f t="shared" si="18"/>
        <v>1758</v>
      </c>
      <c r="H124" s="79">
        <v>25059.908798975357</v>
      </c>
      <c r="I124" s="80">
        <v>27565.899678872895</v>
      </c>
    </row>
    <row r="125" spans="1:9" x14ac:dyDescent="0.25">
      <c r="A125" s="70" t="s">
        <v>577</v>
      </c>
      <c r="B125" s="70" t="str">
        <f t="shared" si="10"/>
        <v>Настенный конвектор Gekon Level U/1HE H20 L160 W13 RAL9016</v>
      </c>
      <c r="C125" s="64" t="str">
        <f t="shared" si="15"/>
        <v>20</v>
      </c>
      <c r="D125" s="60" t="str">
        <f t="shared" si="16"/>
        <v>160</v>
      </c>
      <c r="E125" s="65" t="str">
        <f t="shared" si="17"/>
        <v>13</v>
      </c>
      <c r="F125" s="64">
        <v>1166</v>
      </c>
      <c r="G125" s="65">
        <f t="shared" si="18"/>
        <v>1874</v>
      </c>
      <c r="H125" s="81">
        <v>26371.064266718968</v>
      </c>
      <c r="I125" s="82">
        <v>29008.170693390868</v>
      </c>
    </row>
    <row r="126" spans="1:9" x14ac:dyDescent="0.25">
      <c r="A126" s="23" t="s">
        <v>578</v>
      </c>
      <c r="B126" s="23" t="str">
        <f t="shared" si="10"/>
        <v>Настенный конвектор Gekon Level U/1HE H20 L170 W13 RAL9016</v>
      </c>
      <c r="C126" s="28" t="str">
        <f t="shared" si="15"/>
        <v>20</v>
      </c>
      <c r="D126" s="24" t="str">
        <f t="shared" si="16"/>
        <v>170</v>
      </c>
      <c r="E126" s="25" t="str">
        <f t="shared" si="17"/>
        <v>13</v>
      </c>
      <c r="F126" s="28">
        <v>1239</v>
      </c>
      <c r="G126" s="25">
        <f t="shared" si="18"/>
        <v>1991</v>
      </c>
      <c r="H126" s="79">
        <v>27571.667346555449</v>
      </c>
      <c r="I126" s="80">
        <v>30328.834081210996</v>
      </c>
    </row>
    <row r="127" spans="1:9" x14ac:dyDescent="0.25">
      <c r="A127" s="70" t="s">
        <v>579</v>
      </c>
      <c r="B127" s="70" t="str">
        <f t="shared" si="10"/>
        <v>Настенный конвектор Gekon Level U/1HE H20 L180 W13 RAL9016</v>
      </c>
      <c r="C127" s="64" t="str">
        <f t="shared" si="15"/>
        <v>20</v>
      </c>
      <c r="D127" s="60" t="str">
        <f t="shared" si="16"/>
        <v>180</v>
      </c>
      <c r="E127" s="65" t="str">
        <f t="shared" si="17"/>
        <v>13</v>
      </c>
      <c r="F127" s="64">
        <v>1312</v>
      </c>
      <c r="G127" s="65">
        <f t="shared" si="18"/>
        <v>2109</v>
      </c>
      <c r="H127" s="81">
        <v>28702.007410387589</v>
      </c>
      <c r="I127" s="82">
        <v>31572.208151426352</v>
      </c>
    </row>
    <row r="128" spans="1:9" x14ac:dyDescent="0.25">
      <c r="A128" s="23" t="s">
        <v>580</v>
      </c>
      <c r="B128" s="23" t="str">
        <f t="shared" si="10"/>
        <v>Настенный конвектор Gekon Level U/1HE H20 L190 W13 RAL9016</v>
      </c>
      <c r="C128" s="28" t="str">
        <f t="shared" si="15"/>
        <v>20</v>
      </c>
      <c r="D128" s="24" t="str">
        <f t="shared" si="16"/>
        <v>190</v>
      </c>
      <c r="E128" s="25" t="str">
        <f t="shared" si="17"/>
        <v>13</v>
      </c>
      <c r="F128" s="28">
        <v>1385</v>
      </c>
      <c r="G128" s="25">
        <f t="shared" si="18"/>
        <v>2226</v>
      </c>
      <c r="H128" s="79">
        <v>29977.275891721005</v>
      </c>
      <c r="I128" s="80">
        <v>32975.003480893109</v>
      </c>
    </row>
    <row r="129" spans="1:9" x14ac:dyDescent="0.25">
      <c r="A129" s="70" t="s">
        <v>581</v>
      </c>
      <c r="B129" s="70" t="str">
        <f t="shared" si="10"/>
        <v>Настенный конвектор Gekon Level U/1HE H20 L200 W13 RAL9016</v>
      </c>
      <c r="C129" s="64" t="str">
        <f t="shared" si="15"/>
        <v>20</v>
      </c>
      <c r="D129" s="60" t="str">
        <f t="shared" si="16"/>
        <v>200</v>
      </c>
      <c r="E129" s="65" t="str">
        <f t="shared" si="17"/>
        <v>13</v>
      </c>
      <c r="F129" s="64">
        <v>1458</v>
      </c>
      <c r="G129" s="65">
        <f t="shared" si="18"/>
        <v>2343</v>
      </c>
      <c r="H129" s="81">
        <v>31068.249948129895</v>
      </c>
      <c r="I129" s="82">
        <v>34175.074942942883</v>
      </c>
    </row>
    <row r="130" spans="1:9" x14ac:dyDescent="0.25">
      <c r="A130" s="23" t="s">
        <v>582</v>
      </c>
      <c r="B130" s="23" t="str">
        <f t="shared" si="10"/>
        <v>Настенный конвектор Gekon Level U/1HE H20 L210 W13 RAL9016</v>
      </c>
      <c r="C130" s="28" t="str">
        <f t="shared" si="15"/>
        <v>20</v>
      </c>
      <c r="D130" s="24" t="str">
        <f t="shared" si="16"/>
        <v>210</v>
      </c>
      <c r="E130" s="25" t="str">
        <f t="shared" si="17"/>
        <v>13</v>
      </c>
      <c r="F130" s="28">
        <v>1530</v>
      </c>
      <c r="G130" s="25">
        <f t="shared" si="18"/>
        <v>2459</v>
      </c>
      <c r="H130" s="79">
        <v>32252.053017294376</v>
      </c>
      <c r="I130" s="80">
        <v>35477.258319023815</v>
      </c>
    </row>
    <row r="131" spans="1:9" x14ac:dyDescent="0.25">
      <c r="A131" s="70" t="s">
        <v>583</v>
      </c>
      <c r="B131" s="70" t="str">
        <f t="shared" si="10"/>
        <v>Настенный конвектор Gekon Level U/1HE H20 L220 W13 RAL9016</v>
      </c>
      <c r="C131" s="64" t="str">
        <f t="shared" si="15"/>
        <v>20</v>
      </c>
      <c r="D131" s="60" t="str">
        <f t="shared" si="16"/>
        <v>220</v>
      </c>
      <c r="E131" s="65" t="str">
        <f t="shared" si="17"/>
        <v>13</v>
      </c>
      <c r="F131" s="64">
        <v>1603</v>
      </c>
      <c r="G131" s="65">
        <f t="shared" si="18"/>
        <v>2576</v>
      </c>
      <c r="H131" s="81">
        <v>33256.120044456336</v>
      </c>
      <c r="I131" s="82">
        <v>36581.732048901977</v>
      </c>
    </row>
    <row r="132" spans="1:9" x14ac:dyDescent="0.25">
      <c r="A132" s="23" t="s">
        <v>584</v>
      </c>
      <c r="B132" s="23" t="str">
        <f t="shared" si="10"/>
        <v>Настенный конвектор Gekon Level U/1HE H20 L230 W13 RAL9016</v>
      </c>
      <c r="C132" s="28" t="str">
        <f t="shared" si="15"/>
        <v>20</v>
      </c>
      <c r="D132" s="24" t="str">
        <f t="shared" si="16"/>
        <v>230</v>
      </c>
      <c r="E132" s="25" t="str">
        <f t="shared" si="17"/>
        <v>13</v>
      </c>
      <c r="F132" s="28">
        <v>1676</v>
      </c>
      <c r="G132" s="25">
        <f t="shared" si="18"/>
        <v>2693</v>
      </c>
      <c r="H132" s="79">
        <v>34229.570820566638</v>
      </c>
      <c r="I132" s="80">
        <v>37652.527902623304</v>
      </c>
    </row>
    <row r="133" spans="1:9" ht="15.75" thickBot="1" x14ac:dyDescent="0.3">
      <c r="A133" s="71" t="s">
        <v>585</v>
      </c>
      <c r="B133" s="71" t="str">
        <f t="shared" si="10"/>
        <v>Настенный конвектор Gekon Level U/1HE H20 L240 W13 RAL9016</v>
      </c>
      <c r="C133" s="66" t="str">
        <f t="shared" si="15"/>
        <v>20</v>
      </c>
      <c r="D133" s="67" t="str">
        <f t="shared" si="16"/>
        <v>240</v>
      </c>
      <c r="E133" s="68" t="str">
        <f t="shared" si="17"/>
        <v>13</v>
      </c>
      <c r="F133" s="66">
        <v>1749</v>
      </c>
      <c r="G133" s="68">
        <f t="shared" si="18"/>
        <v>2811</v>
      </c>
      <c r="H133" s="83">
        <v>35210.450246271539</v>
      </c>
      <c r="I133" s="84">
        <v>38731.495270898697</v>
      </c>
    </row>
    <row r="134" spans="1:9" x14ac:dyDescent="0.25">
      <c r="A134" s="69" t="s">
        <v>586</v>
      </c>
      <c r="B134" s="69" t="str">
        <f t="shared" si="10"/>
        <v>Настенный конвектор Gekon Level U/1HE H20 L040 W18 RAL9016</v>
      </c>
      <c r="C134" s="61" t="str">
        <f>MID($A134,8,2)</f>
        <v>20</v>
      </c>
      <c r="D134" s="62" t="str">
        <f>MID($A134,10,3)</f>
        <v>040</v>
      </c>
      <c r="E134" s="63" t="str">
        <f>MID($A134,13,2)</f>
        <v>18</v>
      </c>
      <c r="F134" s="61">
        <v>427</v>
      </c>
      <c r="G134" s="63">
        <f>ROUND(F134*((($G$1+$G$2)/2-$G$3)/50)^1.41,0)</f>
        <v>686</v>
      </c>
      <c r="H134" s="74">
        <v>12068.451372186308</v>
      </c>
      <c r="I134" s="76">
        <v>13275.29650940494</v>
      </c>
    </row>
    <row r="135" spans="1:9" x14ac:dyDescent="0.25">
      <c r="A135" s="23" t="s">
        <v>587</v>
      </c>
      <c r="B135" s="23" t="str">
        <f t="shared" si="10"/>
        <v>Настенный конвектор Gekon Level U/1HE H20 L050 W18 RAL9016</v>
      </c>
      <c r="C135" s="28" t="str">
        <f t="shared" ref="C135:C154" si="19">MID($A135,8,2)</f>
        <v>20</v>
      </c>
      <c r="D135" s="24" t="str">
        <f t="shared" ref="D135:D154" si="20">MID($A135,10,3)</f>
        <v>050</v>
      </c>
      <c r="E135" s="25" t="str">
        <f t="shared" ref="E135:E154" si="21">MID($A135,13,2)</f>
        <v>18</v>
      </c>
      <c r="F135" s="28">
        <v>539</v>
      </c>
      <c r="G135" s="25">
        <f t="shared" ref="G135:G154" si="22">ROUND(F135*((($G$1+$G$2)/2-$G$3)/50)^1.41,0)</f>
        <v>866</v>
      </c>
      <c r="H135" s="79">
        <v>14454.776390628116</v>
      </c>
      <c r="I135" s="80">
        <v>15900.254029690928</v>
      </c>
    </row>
    <row r="136" spans="1:9" x14ac:dyDescent="0.25">
      <c r="A136" s="70" t="s">
        <v>588</v>
      </c>
      <c r="B136" s="70" t="str">
        <f t="shared" si="10"/>
        <v>Настенный конвектор Gekon Level U/1HE H20 L060 W18 RAL9016</v>
      </c>
      <c r="C136" s="64" t="str">
        <f t="shared" si="19"/>
        <v>20</v>
      </c>
      <c r="D136" s="60" t="str">
        <f t="shared" si="20"/>
        <v>060</v>
      </c>
      <c r="E136" s="65" t="str">
        <f t="shared" si="21"/>
        <v>18</v>
      </c>
      <c r="F136" s="64">
        <v>651</v>
      </c>
      <c r="G136" s="65">
        <f t="shared" si="22"/>
        <v>1046</v>
      </c>
      <c r="H136" s="81">
        <v>16972.025309929755</v>
      </c>
      <c r="I136" s="82">
        <v>18669.227840922733</v>
      </c>
    </row>
    <row r="137" spans="1:9" x14ac:dyDescent="0.25">
      <c r="A137" s="23" t="s">
        <v>589</v>
      </c>
      <c r="B137" s="23" t="str">
        <f t="shared" si="10"/>
        <v>Настенный конвектор Gekon Level U/1HE H20 L070 W18 RAL9016</v>
      </c>
      <c r="C137" s="28" t="str">
        <f t="shared" si="19"/>
        <v>20</v>
      </c>
      <c r="D137" s="24" t="str">
        <f t="shared" si="20"/>
        <v>070</v>
      </c>
      <c r="E137" s="25" t="str">
        <f t="shared" si="21"/>
        <v>18</v>
      </c>
      <c r="F137" s="28">
        <v>764</v>
      </c>
      <c r="G137" s="25">
        <f t="shared" si="22"/>
        <v>1228</v>
      </c>
      <c r="H137" s="79">
        <v>19436.294581749102</v>
      </c>
      <c r="I137" s="80">
        <v>21379.924039924015</v>
      </c>
    </row>
    <row r="138" spans="1:9" x14ac:dyDescent="0.25">
      <c r="A138" s="70" t="s">
        <v>590</v>
      </c>
      <c r="B138" s="70" t="str">
        <f t="shared" si="10"/>
        <v>Настенный конвектор Gekon Level U/1HE H20 L080 W18 RAL9016</v>
      </c>
      <c r="C138" s="64" t="str">
        <f t="shared" si="19"/>
        <v>20</v>
      </c>
      <c r="D138" s="60" t="str">
        <f t="shared" si="20"/>
        <v>080</v>
      </c>
      <c r="E138" s="65" t="str">
        <f t="shared" si="21"/>
        <v>18</v>
      </c>
      <c r="F138" s="64">
        <v>876</v>
      </c>
      <c r="G138" s="65">
        <f t="shared" si="22"/>
        <v>1408</v>
      </c>
      <c r="H138" s="81">
        <v>21824.918409114751</v>
      </c>
      <c r="I138" s="82">
        <v>24007.410250026227</v>
      </c>
    </row>
    <row r="139" spans="1:9" x14ac:dyDescent="0.25">
      <c r="A139" s="23" t="s">
        <v>591</v>
      </c>
      <c r="B139" s="23" t="str">
        <f t="shared" si="10"/>
        <v>Настенный конвектор Gekon Level U/1HE H20 L090 W18 RAL9016</v>
      </c>
      <c r="C139" s="28" t="str">
        <f t="shared" si="19"/>
        <v>20</v>
      </c>
      <c r="D139" s="24" t="str">
        <f t="shared" si="20"/>
        <v>090</v>
      </c>
      <c r="E139" s="25" t="str">
        <f t="shared" si="21"/>
        <v>18</v>
      </c>
      <c r="F139" s="28">
        <v>989</v>
      </c>
      <c r="G139" s="25">
        <f t="shared" si="22"/>
        <v>1589</v>
      </c>
      <c r="H139" s="79">
        <v>24211.243427556557</v>
      </c>
      <c r="I139" s="80">
        <v>26632.367770312216</v>
      </c>
    </row>
    <row r="140" spans="1:9" x14ac:dyDescent="0.25">
      <c r="A140" s="70" t="s">
        <v>592</v>
      </c>
      <c r="B140" s="70" t="str">
        <f t="shared" si="10"/>
        <v>Настенный конвектор Gekon Level U/1HE H20 L100 W18 RAL9016</v>
      </c>
      <c r="C140" s="64" t="str">
        <f t="shared" si="19"/>
        <v>20</v>
      </c>
      <c r="D140" s="60" t="str">
        <f t="shared" si="20"/>
        <v>100</v>
      </c>
      <c r="E140" s="65" t="str">
        <f t="shared" si="21"/>
        <v>18</v>
      </c>
      <c r="F140" s="64">
        <v>1101</v>
      </c>
      <c r="G140" s="65">
        <f t="shared" si="22"/>
        <v>1769</v>
      </c>
      <c r="H140" s="81">
        <v>26675.512699375904</v>
      </c>
      <c r="I140" s="82">
        <v>29343.063969313498</v>
      </c>
    </row>
    <row r="141" spans="1:9" x14ac:dyDescent="0.25">
      <c r="A141" s="23" t="s">
        <v>593</v>
      </c>
      <c r="B141" s="23" t="str">
        <f t="shared" si="10"/>
        <v>Настенный конвектор Gekon Level U/1HE H20 L110 W18 RAL9016</v>
      </c>
      <c r="C141" s="28" t="str">
        <f t="shared" si="19"/>
        <v>20</v>
      </c>
      <c r="D141" s="24" t="str">
        <f t="shared" si="20"/>
        <v>110</v>
      </c>
      <c r="E141" s="25" t="str">
        <f t="shared" si="21"/>
        <v>18</v>
      </c>
      <c r="F141" s="28">
        <v>1216</v>
      </c>
      <c r="G141" s="25">
        <f t="shared" si="22"/>
        <v>1954</v>
      </c>
      <c r="H141" s="79">
        <v>29192.761618677538</v>
      </c>
      <c r="I141" s="80">
        <v>32112.037780545295</v>
      </c>
    </row>
    <row r="142" spans="1:9" x14ac:dyDescent="0.25">
      <c r="A142" s="70" t="s">
        <v>594</v>
      </c>
      <c r="B142" s="70" t="str">
        <f t="shared" si="10"/>
        <v>Настенный конвектор Gekon Level U/1HE H20 L120 W18 RAL9016</v>
      </c>
      <c r="C142" s="64" t="str">
        <f t="shared" si="19"/>
        <v>20</v>
      </c>
      <c r="D142" s="60" t="str">
        <f t="shared" si="20"/>
        <v>120</v>
      </c>
      <c r="E142" s="65" t="str">
        <f t="shared" si="21"/>
        <v>18</v>
      </c>
      <c r="F142" s="64">
        <v>1331</v>
      </c>
      <c r="G142" s="65">
        <f t="shared" si="22"/>
        <v>2139</v>
      </c>
      <c r="H142" s="81">
        <v>31265.571591582753</v>
      </c>
      <c r="I142" s="82">
        <v>34392.128750741031</v>
      </c>
    </row>
    <row r="143" spans="1:9" x14ac:dyDescent="0.25">
      <c r="A143" s="23" t="s">
        <v>595</v>
      </c>
      <c r="B143" s="23" t="str">
        <f t="shared" si="10"/>
        <v>Настенный конвектор Gekon Level U/1HE H20 L130 W18 RAL9016</v>
      </c>
      <c r="C143" s="28" t="str">
        <f t="shared" si="19"/>
        <v>20</v>
      </c>
      <c r="D143" s="24" t="str">
        <f t="shared" si="20"/>
        <v>130</v>
      </c>
      <c r="E143" s="25" t="str">
        <f t="shared" si="21"/>
        <v>18</v>
      </c>
      <c r="F143" s="28">
        <v>1446</v>
      </c>
      <c r="G143" s="25">
        <f t="shared" si="22"/>
        <v>2324</v>
      </c>
      <c r="H143" s="79">
        <v>33288.3562551953</v>
      </c>
      <c r="I143" s="80">
        <v>36617.191880714832</v>
      </c>
    </row>
    <row r="144" spans="1:9" x14ac:dyDescent="0.25">
      <c r="A144" s="70" t="s">
        <v>596</v>
      </c>
      <c r="B144" s="70" t="str">
        <f t="shared" si="10"/>
        <v>Настенный конвектор Gekon Level U/1HE H20 L140 W18 RAL9016</v>
      </c>
      <c r="C144" s="64" t="str">
        <f t="shared" si="19"/>
        <v>20</v>
      </c>
      <c r="D144" s="60" t="str">
        <f t="shared" si="20"/>
        <v>140</v>
      </c>
      <c r="E144" s="65" t="str">
        <f t="shared" si="21"/>
        <v>18</v>
      </c>
      <c r="F144" s="64">
        <v>1561</v>
      </c>
      <c r="G144" s="65">
        <f t="shared" si="22"/>
        <v>2509</v>
      </c>
      <c r="H144" s="81">
        <v>35339.020344215205</v>
      </c>
      <c r="I144" s="82">
        <v>38872.922378636729</v>
      </c>
    </row>
    <row r="145" spans="1:9" x14ac:dyDescent="0.25">
      <c r="A145" s="23" t="s">
        <v>597</v>
      </c>
      <c r="B145" s="23" t="str">
        <f t="shared" si="10"/>
        <v>Настенный конвектор Gekon Level U/1HE H20 L150 W18 RAL9016</v>
      </c>
      <c r="C145" s="28" t="str">
        <f t="shared" si="19"/>
        <v>20</v>
      </c>
      <c r="D145" s="24" t="str">
        <f t="shared" si="20"/>
        <v>150</v>
      </c>
      <c r="E145" s="25" t="str">
        <f t="shared" si="21"/>
        <v>18</v>
      </c>
      <c r="F145" s="28">
        <v>1676</v>
      </c>
      <c r="G145" s="25">
        <f t="shared" si="22"/>
        <v>2693</v>
      </c>
      <c r="H145" s="79">
        <v>37265.572564556307</v>
      </c>
      <c r="I145" s="80">
        <v>40992.129821011942</v>
      </c>
    </row>
    <row r="146" spans="1:9" x14ac:dyDescent="0.25">
      <c r="A146" s="70" t="s">
        <v>598</v>
      </c>
      <c r="B146" s="70" t="str">
        <f t="shared" si="10"/>
        <v>Настенный конвектор Gekon Level U/1HE H20 L160 W18 RAL9016</v>
      </c>
      <c r="C146" s="64" t="str">
        <f t="shared" si="19"/>
        <v>20</v>
      </c>
      <c r="D146" s="60" t="str">
        <f t="shared" si="20"/>
        <v>160</v>
      </c>
      <c r="E146" s="65" t="str">
        <f t="shared" si="21"/>
        <v>18</v>
      </c>
      <c r="F146" s="64">
        <v>1791</v>
      </c>
      <c r="G146" s="65">
        <f t="shared" si="22"/>
        <v>2878</v>
      </c>
      <c r="H146" s="81">
        <v>39270.959858823058</v>
      </c>
      <c r="I146" s="82">
        <v>43198.05584470537</v>
      </c>
    </row>
    <row r="147" spans="1:9" x14ac:dyDescent="0.25">
      <c r="A147" s="23" t="s">
        <v>599</v>
      </c>
      <c r="B147" s="23" t="str">
        <f t="shared" si="10"/>
        <v>Настенный конвектор Gekon Level U/1HE H20 L170 W18 RAL9016</v>
      </c>
      <c r="C147" s="28" t="str">
        <f t="shared" si="19"/>
        <v>20</v>
      </c>
      <c r="D147" s="24" t="str">
        <f t="shared" si="20"/>
        <v>170</v>
      </c>
      <c r="E147" s="25" t="str">
        <f t="shared" si="21"/>
        <v>18</v>
      </c>
      <c r="F147" s="28">
        <v>1906</v>
      </c>
      <c r="G147" s="25">
        <f t="shared" si="22"/>
        <v>3063</v>
      </c>
      <c r="H147" s="79">
        <v>41173.994449503516</v>
      </c>
      <c r="I147" s="80">
        <v>45291.393894453875</v>
      </c>
    </row>
    <row r="148" spans="1:9" x14ac:dyDescent="0.25">
      <c r="A148" s="70" t="s">
        <v>600</v>
      </c>
      <c r="B148" s="70" t="str">
        <f t="shared" si="10"/>
        <v>Настенный конвектор Gekon Level U/1HE H20 L180 W18 RAL9016</v>
      </c>
      <c r="C148" s="64" t="str">
        <f t="shared" si="19"/>
        <v>20</v>
      </c>
      <c r="D148" s="60" t="str">
        <f t="shared" si="20"/>
        <v>180</v>
      </c>
      <c r="E148" s="65" t="str">
        <f t="shared" si="21"/>
        <v>18</v>
      </c>
      <c r="F148" s="64">
        <v>2021</v>
      </c>
      <c r="G148" s="65">
        <f t="shared" si="22"/>
        <v>3248</v>
      </c>
      <c r="H148" s="81">
        <v>42955.25549910649</v>
      </c>
      <c r="I148" s="82">
        <v>47250.78104901714</v>
      </c>
    </row>
    <row r="149" spans="1:9" x14ac:dyDescent="0.25">
      <c r="A149" s="23" t="s">
        <v>601</v>
      </c>
      <c r="B149" s="23" t="str">
        <f t="shared" si="10"/>
        <v>Настенный конвектор Gekon Level U/1HE H20 L190 W18 RAL9016</v>
      </c>
      <c r="C149" s="28" t="str">
        <f t="shared" si="19"/>
        <v>20</v>
      </c>
      <c r="D149" s="24" t="str">
        <f t="shared" si="20"/>
        <v>190</v>
      </c>
      <c r="E149" s="25" t="str">
        <f t="shared" si="21"/>
        <v>18</v>
      </c>
      <c r="F149" s="28">
        <v>2136</v>
      </c>
      <c r="G149" s="25">
        <f t="shared" si="22"/>
        <v>3433</v>
      </c>
      <c r="H149" s="79">
        <v>44900.556441072069</v>
      </c>
      <c r="I149" s="80">
        <v>49390.61208517928</v>
      </c>
    </row>
    <row r="150" spans="1:9" x14ac:dyDescent="0.25">
      <c r="A150" s="70" t="s">
        <v>602</v>
      </c>
      <c r="B150" s="70" t="str">
        <f t="shared" si="10"/>
        <v>Настенный конвектор Gekon Level U/1HE H20 L200 W18 RAL9016</v>
      </c>
      <c r="C150" s="64" t="str">
        <f t="shared" si="19"/>
        <v>20</v>
      </c>
      <c r="D150" s="60" t="str">
        <f t="shared" si="20"/>
        <v>200</v>
      </c>
      <c r="E150" s="65" t="str">
        <f t="shared" si="21"/>
        <v>18</v>
      </c>
      <c r="F150" s="64">
        <v>2252</v>
      </c>
      <c r="G150" s="65">
        <f t="shared" si="22"/>
        <v>3619</v>
      </c>
      <c r="H150" s="81">
        <v>46619.091484797311</v>
      </c>
      <c r="I150" s="82">
        <v>51281.000633277043</v>
      </c>
    </row>
    <row r="151" spans="1:9" x14ac:dyDescent="0.25">
      <c r="A151" s="23" t="s">
        <v>603</v>
      </c>
      <c r="B151" s="23" t="str">
        <f t="shared" si="10"/>
        <v>Настенный конвектор Gekon Level U/1HE H20 L210 W18 RAL9016</v>
      </c>
      <c r="C151" s="28" t="str">
        <f t="shared" si="19"/>
        <v>20</v>
      </c>
      <c r="D151" s="24" t="str">
        <f t="shared" si="20"/>
        <v>210</v>
      </c>
      <c r="E151" s="25" t="str">
        <f t="shared" si="21"/>
        <v>18</v>
      </c>
      <c r="F151" s="28">
        <v>2367</v>
      </c>
      <c r="G151" s="25">
        <f t="shared" si="22"/>
        <v>3804</v>
      </c>
      <c r="H151" s="79">
        <v>48442.467631584412</v>
      </c>
      <c r="I151" s="80">
        <v>53286.714394742856</v>
      </c>
    </row>
    <row r="152" spans="1:9" x14ac:dyDescent="0.25">
      <c r="A152" s="70" t="s">
        <v>604</v>
      </c>
      <c r="B152" s="70" t="str">
        <f t="shared" si="10"/>
        <v>Настенный конвектор Gekon Level U/1HE H20 L220 W18 RAL9016</v>
      </c>
      <c r="C152" s="64" t="str">
        <f t="shared" si="19"/>
        <v>20</v>
      </c>
      <c r="D152" s="60" t="str">
        <f t="shared" si="20"/>
        <v>220</v>
      </c>
      <c r="E152" s="65" t="str">
        <f t="shared" si="21"/>
        <v>18</v>
      </c>
      <c r="F152" s="64">
        <v>2483</v>
      </c>
      <c r="G152" s="65">
        <f t="shared" si="22"/>
        <v>3990</v>
      </c>
      <c r="H152" s="81">
        <v>50028.047257646693</v>
      </c>
      <c r="I152" s="82">
        <v>55030.851983411369</v>
      </c>
    </row>
    <row r="153" spans="1:9" x14ac:dyDescent="0.25">
      <c r="A153" s="23" t="s">
        <v>605</v>
      </c>
      <c r="B153" s="23" t="str">
        <f t="shared" si="10"/>
        <v>Настенный конвектор Gekon Level U/1HE H20 L230 W18 RAL9016</v>
      </c>
      <c r="C153" s="28" t="str">
        <f t="shared" si="19"/>
        <v>20</v>
      </c>
      <c r="D153" s="24" t="str">
        <f t="shared" si="20"/>
        <v>230</v>
      </c>
      <c r="E153" s="25" t="str">
        <f t="shared" si="21"/>
        <v>18</v>
      </c>
      <c r="F153" s="28">
        <v>2598</v>
      </c>
      <c r="G153" s="25">
        <f t="shared" si="22"/>
        <v>4175</v>
      </c>
      <c r="H153" s="79">
        <v>51565.900383340129</v>
      </c>
      <c r="I153" s="80">
        <v>56722.490421674149</v>
      </c>
    </row>
    <row r="154" spans="1:9" ht="15.75" thickBot="1" x14ac:dyDescent="0.3">
      <c r="A154" s="71" t="s">
        <v>606</v>
      </c>
      <c r="B154" s="71" t="str">
        <f t="shared" si="10"/>
        <v>Настенный конвектор Gekon Level U/1HE H20 L240 W18 RAL9016</v>
      </c>
      <c r="C154" s="66" t="str">
        <f t="shared" si="19"/>
        <v>20</v>
      </c>
      <c r="D154" s="67" t="str">
        <f t="shared" si="20"/>
        <v>240</v>
      </c>
      <c r="E154" s="68" t="str">
        <f t="shared" si="21"/>
        <v>18</v>
      </c>
      <c r="F154" s="66">
        <v>2714</v>
      </c>
      <c r="G154" s="68">
        <f t="shared" si="22"/>
        <v>4362</v>
      </c>
      <c r="H154" s="83">
        <v>53125.838472866926</v>
      </c>
      <c r="I154" s="84">
        <v>58438.422320153622</v>
      </c>
    </row>
    <row r="155" spans="1:9" x14ac:dyDescent="0.25">
      <c r="A155" s="69" t="s">
        <v>607</v>
      </c>
      <c r="B155" s="69" t="str">
        <f t="shared" si="10"/>
        <v>Настенный конвектор Gekon Level U/1HE H20 L040 W23 RAL9016</v>
      </c>
      <c r="C155" s="61" t="str">
        <f>MID($A155,8,2)</f>
        <v>20</v>
      </c>
      <c r="D155" s="62" t="str">
        <f>MID($A155,10,3)</f>
        <v>040</v>
      </c>
      <c r="E155" s="63" t="str">
        <f>MID($A155,13,2)</f>
        <v>23</v>
      </c>
      <c r="F155" s="61">
        <v>601</v>
      </c>
      <c r="G155" s="63">
        <f>ROUND(F155*((($G$1+$G$2)/2-$G$3)/50)^1.41,0)</f>
        <v>966</v>
      </c>
      <c r="H155" s="74">
        <v>15156.930571935973</v>
      </c>
      <c r="I155" s="76">
        <v>16672.623629129572</v>
      </c>
    </row>
    <row r="156" spans="1:9" x14ac:dyDescent="0.25">
      <c r="A156" s="23" t="s">
        <v>608</v>
      </c>
      <c r="B156" s="23" t="str">
        <f t="shared" si="10"/>
        <v>Настенный конвектор Gekon Level U/1HE H20 L050 W23 RAL9016</v>
      </c>
      <c r="C156" s="28" t="str">
        <f t="shared" ref="C156:C175" si="23">MID($A156,8,2)</f>
        <v>20</v>
      </c>
      <c r="D156" s="24" t="str">
        <f t="shared" ref="D156:D175" si="24">MID($A156,10,3)</f>
        <v>050</v>
      </c>
      <c r="E156" s="25" t="str">
        <f t="shared" ref="E156:E175" si="25">MID($A156,13,2)</f>
        <v>23</v>
      </c>
      <c r="F156" s="28">
        <v>756</v>
      </c>
      <c r="G156" s="25">
        <f t="shared" ref="G156:G175" si="26">ROUND(F156*((($G$1+$G$2)/2-$G$3)/50)^1.41,0)</f>
        <v>1215</v>
      </c>
      <c r="H156" s="79">
        <v>17969.133306943364</v>
      </c>
      <c r="I156" s="80">
        <v>19766.046637637701</v>
      </c>
    </row>
    <row r="157" spans="1:9" x14ac:dyDescent="0.25">
      <c r="A157" s="70" t="s">
        <v>609</v>
      </c>
      <c r="B157" s="70" t="str">
        <f t="shared" ref="B157:B220" si="27">"Настенный конвектор Gekon Level "&amp;MID(A157,3,1)&amp;"/"&amp;MID(A157,16,3)&amp;" H"&amp;MID(A157,8,2)&amp;" L"&amp;MID(A157,10,3)&amp;" W"&amp;MID(A157,13,2)&amp;" "&amp;RIGHT(A157,7)</f>
        <v>Настенный конвектор Gekon Level U/1HE H20 L060 W23 RAL9016</v>
      </c>
      <c r="C157" s="64" t="str">
        <f t="shared" si="23"/>
        <v>20</v>
      </c>
      <c r="D157" s="60" t="str">
        <f t="shared" si="24"/>
        <v>060</v>
      </c>
      <c r="E157" s="65" t="str">
        <f t="shared" si="25"/>
        <v>23</v>
      </c>
      <c r="F157" s="64">
        <v>911</v>
      </c>
      <c r="G157" s="65">
        <f t="shared" si="26"/>
        <v>1464</v>
      </c>
      <c r="H157" s="81">
        <v>21013.140780318936</v>
      </c>
      <c r="I157" s="82">
        <v>23114.454858350833</v>
      </c>
    </row>
    <row r="158" spans="1:9" x14ac:dyDescent="0.25">
      <c r="A158" s="23" t="s">
        <v>610</v>
      </c>
      <c r="B158" s="23" t="str">
        <f t="shared" si="27"/>
        <v>Настенный конвектор Gekon Level U/1HE H20 L070 W23 RAL9016</v>
      </c>
      <c r="C158" s="28" t="str">
        <f t="shared" si="23"/>
        <v>20</v>
      </c>
      <c r="D158" s="24" t="str">
        <f t="shared" si="24"/>
        <v>070</v>
      </c>
      <c r="E158" s="25" t="str">
        <f t="shared" si="25"/>
        <v>23</v>
      </c>
      <c r="F158" s="28">
        <v>1066</v>
      </c>
      <c r="G158" s="25">
        <f t="shared" si="26"/>
        <v>1713</v>
      </c>
      <c r="H158" s="79">
        <v>23908.810388910966</v>
      </c>
      <c r="I158" s="80">
        <v>26299.691427802063</v>
      </c>
    </row>
    <row r="159" spans="1:9" x14ac:dyDescent="0.25">
      <c r="A159" s="70" t="s">
        <v>611</v>
      </c>
      <c r="B159" s="70" t="str">
        <f t="shared" si="27"/>
        <v>Настенный конвектор Gekon Level U/1HE H20 L080 W23 RAL9016</v>
      </c>
      <c r="C159" s="64" t="str">
        <f t="shared" si="23"/>
        <v>20</v>
      </c>
      <c r="D159" s="60" t="str">
        <f t="shared" si="24"/>
        <v>080</v>
      </c>
      <c r="E159" s="65" t="str">
        <f t="shared" si="25"/>
        <v>23</v>
      </c>
      <c r="F159" s="64">
        <v>1222</v>
      </c>
      <c r="G159" s="65">
        <f t="shared" si="26"/>
        <v>1964</v>
      </c>
      <c r="H159" s="81">
        <v>26723.614407700596</v>
      </c>
      <c r="I159" s="82">
        <v>29395.975848470658</v>
      </c>
    </row>
    <row r="160" spans="1:9" x14ac:dyDescent="0.25">
      <c r="A160" s="23" t="s">
        <v>612</v>
      </c>
      <c r="B160" s="23" t="str">
        <f t="shared" si="27"/>
        <v>Настенный конвектор Gekon Level U/1HE H20 L090 W23 RAL9016</v>
      </c>
      <c r="C160" s="28" t="str">
        <f t="shared" si="23"/>
        <v>20</v>
      </c>
      <c r="D160" s="24" t="str">
        <f t="shared" si="24"/>
        <v>090</v>
      </c>
      <c r="E160" s="25" t="str">
        <f t="shared" si="25"/>
        <v>23</v>
      </c>
      <c r="F160" s="28">
        <v>1378</v>
      </c>
      <c r="G160" s="25">
        <f t="shared" si="26"/>
        <v>2215</v>
      </c>
      <c r="H160" s="79">
        <v>29535.817142707991</v>
      </c>
      <c r="I160" s="80">
        <v>32489.398856978791</v>
      </c>
    </row>
    <row r="161" spans="1:9" x14ac:dyDescent="0.25">
      <c r="A161" s="70" t="s">
        <v>613</v>
      </c>
      <c r="B161" s="70" t="str">
        <f t="shared" si="27"/>
        <v>Настенный конвектор Gekon Level U/1HE H20 L100 W23 RAL9016</v>
      </c>
      <c r="C161" s="64" t="str">
        <f t="shared" si="23"/>
        <v>20</v>
      </c>
      <c r="D161" s="60" t="str">
        <f t="shared" si="24"/>
        <v>100</v>
      </c>
      <c r="E161" s="65" t="str">
        <f t="shared" si="25"/>
        <v>23</v>
      </c>
      <c r="F161" s="64">
        <v>1535</v>
      </c>
      <c r="G161" s="65">
        <f t="shared" si="26"/>
        <v>2467</v>
      </c>
      <c r="H161" s="81">
        <v>32431.486751300028</v>
      </c>
      <c r="I161" s="82">
        <v>35674.635426430032</v>
      </c>
    </row>
    <row r="162" spans="1:9" x14ac:dyDescent="0.25">
      <c r="A162" s="23" t="s">
        <v>614</v>
      </c>
      <c r="B162" s="23" t="str">
        <f t="shared" si="27"/>
        <v>Настенный конвектор Gekon Level U/1HE H20 L110 W23 RAL9016</v>
      </c>
      <c r="C162" s="28" t="str">
        <f t="shared" si="23"/>
        <v>20</v>
      </c>
      <c r="D162" s="24" t="str">
        <f t="shared" si="24"/>
        <v>110</v>
      </c>
      <c r="E162" s="25" t="str">
        <f t="shared" si="25"/>
        <v>23</v>
      </c>
      <c r="F162" s="28">
        <v>1695</v>
      </c>
      <c r="G162" s="25">
        <f t="shared" si="26"/>
        <v>2724</v>
      </c>
      <c r="H162" s="79">
        <v>35475.494224675604</v>
      </c>
      <c r="I162" s="80">
        <v>39023.043647143168</v>
      </c>
    </row>
    <row r="163" spans="1:9" x14ac:dyDescent="0.25">
      <c r="A163" s="70" t="s">
        <v>615</v>
      </c>
      <c r="B163" s="70" t="str">
        <f t="shared" si="27"/>
        <v>Настенный конвектор Gekon Level U/1HE H20 L120 W23 RAL9016</v>
      </c>
      <c r="C163" s="64" t="str">
        <f t="shared" si="23"/>
        <v>20</v>
      </c>
      <c r="D163" s="60" t="str">
        <f t="shared" si="24"/>
        <v>120</v>
      </c>
      <c r="E163" s="65" t="str">
        <f t="shared" si="25"/>
        <v>23</v>
      </c>
      <c r="F163" s="64">
        <v>1855</v>
      </c>
      <c r="G163" s="65">
        <f t="shared" si="26"/>
        <v>2981</v>
      </c>
      <c r="H163" s="81">
        <v>37907.395261030571</v>
      </c>
      <c r="I163" s="82">
        <v>41698.134787133633</v>
      </c>
    </row>
    <row r="164" spans="1:9" x14ac:dyDescent="0.25">
      <c r="A164" s="23" t="s">
        <v>616</v>
      </c>
      <c r="B164" s="23" t="str">
        <f t="shared" si="27"/>
        <v>Настенный конвектор Gekon Level U/1HE H20 L130 W23 RAL9016</v>
      </c>
      <c r="C164" s="28" t="str">
        <f t="shared" si="23"/>
        <v>20</v>
      </c>
      <c r="D164" s="24" t="str">
        <f t="shared" si="24"/>
        <v>130</v>
      </c>
      <c r="E164" s="25" t="str">
        <f t="shared" si="25"/>
        <v>23</v>
      </c>
      <c r="F164" s="28">
        <v>2016</v>
      </c>
      <c r="G164" s="25">
        <f t="shared" si="26"/>
        <v>3240</v>
      </c>
      <c r="H164" s="79">
        <v>40280.450958903173</v>
      </c>
      <c r="I164" s="80">
        <v>44308.496054793497</v>
      </c>
    </row>
    <row r="165" spans="1:9" x14ac:dyDescent="0.25">
      <c r="A165" s="70" t="s">
        <v>617</v>
      </c>
      <c r="B165" s="70" t="str">
        <f t="shared" si="27"/>
        <v>Настенный конвектор Gekon Level U/1HE H20 L140 W23 RAL9016</v>
      </c>
      <c r="C165" s="64" t="str">
        <f t="shared" si="23"/>
        <v>20</v>
      </c>
      <c r="D165" s="60" t="str">
        <f t="shared" si="24"/>
        <v>140</v>
      </c>
      <c r="E165" s="65" t="str">
        <f t="shared" si="25"/>
        <v>23</v>
      </c>
      <c r="F165" s="64">
        <v>2177</v>
      </c>
      <c r="G165" s="65">
        <f t="shared" si="26"/>
        <v>3499</v>
      </c>
      <c r="H165" s="81">
        <v>42678.225469452715</v>
      </c>
      <c r="I165" s="82">
        <v>46946.048016397988</v>
      </c>
    </row>
    <row r="166" spans="1:9" x14ac:dyDescent="0.25">
      <c r="A166" s="23" t="s">
        <v>618</v>
      </c>
      <c r="B166" s="23" t="str">
        <f t="shared" si="27"/>
        <v>Настенный конвектор Gekon Level U/1HE H20 L150 W23 RAL9016</v>
      </c>
      <c r="C166" s="28" t="str">
        <f t="shared" si="23"/>
        <v>20</v>
      </c>
      <c r="D166" s="24" t="str">
        <f t="shared" si="24"/>
        <v>150</v>
      </c>
      <c r="E166" s="25" t="str">
        <f t="shared" si="25"/>
        <v>23</v>
      </c>
      <c r="F166" s="28">
        <v>2339</v>
      </c>
      <c r="G166" s="25">
        <f t="shared" si="26"/>
        <v>3759</v>
      </c>
      <c r="H166" s="79">
        <v>44937.958389189174</v>
      </c>
      <c r="I166" s="80">
        <v>49431.754228108097</v>
      </c>
    </row>
    <row r="167" spans="1:9" x14ac:dyDescent="0.25">
      <c r="A167" s="70" t="s">
        <v>619</v>
      </c>
      <c r="B167" s="70" t="str">
        <f t="shared" si="27"/>
        <v>Настенный конвектор Gekon Level U/1HE H20 L160 W23 RAL9016</v>
      </c>
      <c r="C167" s="64" t="str">
        <f t="shared" si="23"/>
        <v>20</v>
      </c>
      <c r="D167" s="60" t="str">
        <f t="shared" si="24"/>
        <v>160</v>
      </c>
      <c r="E167" s="65" t="str">
        <f t="shared" si="25"/>
        <v>23</v>
      </c>
      <c r="F167" s="64">
        <v>2501</v>
      </c>
      <c r="G167" s="65">
        <f t="shared" si="26"/>
        <v>4019</v>
      </c>
      <c r="H167" s="81">
        <v>47364.132975268367</v>
      </c>
      <c r="I167" s="82">
        <v>52100.546272795211</v>
      </c>
    </row>
    <row r="168" spans="1:9" x14ac:dyDescent="0.25">
      <c r="A168" s="23" t="s">
        <v>620</v>
      </c>
      <c r="B168" s="23" t="str">
        <f t="shared" si="27"/>
        <v>Настенный конвектор Gekon Level U/1HE H20 L170 W23 RAL9016</v>
      </c>
      <c r="C168" s="28" t="str">
        <f t="shared" si="23"/>
        <v>20</v>
      </c>
      <c r="D168" s="24" t="str">
        <f t="shared" si="24"/>
        <v>170</v>
      </c>
      <c r="E168" s="25" t="str">
        <f t="shared" si="25"/>
        <v>23</v>
      </c>
      <c r="F168" s="28">
        <v>2663</v>
      </c>
      <c r="G168" s="25">
        <f t="shared" si="26"/>
        <v>4280</v>
      </c>
      <c r="H168" s="79">
        <v>49587.49258655258</v>
      </c>
      <c r="I168" s="80">
        <v>54546.241845207842</v>
      </c>
    </row>
    <row r="169" spans="1:9" x14ac:dyDescent="0.25">
      <c r="A169" s="70" t="s">
        <v>621</v>
      </c>
      <c r="B169" s="70" t="str">
        <f t="shared" si="27"/>
        <v>Настенный конвектор Gekon Level U/1HE H20 L180 W23 RAL9016</v>
      </c>
      <c r="C169" s="64" t="str">
        <f t="shared" si="23"/>
        <v>20</v>
      </c>
      <c r="D169" s="60" t="str">
        <f t="shared" si="24"/>
        <v>180</v>
      </c>
      <c r="E169" s="65" t="str">
        <f t="shared" si="25"/>
        <v>23</v>
      </c>
      <c r="F169" s="64">
        <v>2825</v>
      </c>
      <c r="G169" s="65">
        <f t="shared" si="26"/>
        <v>4540</v>
      </c>
      <c r="H169" s="81">
        <v>51675.314613231232</v>
      </c>
      <c r="I169" s="82">
        <v>56842.846074554363</v>
      </c>
    </row>
    <row r="170" spans="1:9" x14ac:dyDescent="0.25">
      <c r="A170" s="23" t="s">
        <v>622</v>
      </c>
      <c r="B170" s="23" t="str">
        <f t="shared" si="27"/>
        <v>Настенный конвектор Gekon Level U/1HE H20 L190 W23 RAL9016</v>
      </c>
      <c r="C170" s="28" t="str">
        <f t="shared" si="23"/>
        <v>20</v>
      </c>
      <c r="D170" s="24" t="str">
        <f t="shared" si="24"/>
        <v>190</v>
      </c>
      <c r="E170" s="25" t="str">
        <f t="shared" si="25"/>
        <v>23</v>
      </c>
      <c r="F170" s="28">
        <v>2988</v>
      </c>
      <c r="G170" s="25">
        <f t="shared" si="26"/>
        <v>4802</v>
      </c>
      <c r="H170" s="79">
        <v>53954.880702119692</v>
      </c>
      <c r="I170" s="80">
        <v>59350.368772331669</v>
      </c>
    </row>
    <row r="171" spans="1:9" x14ac:dyDescent="0.25">
      <c r="A171" s="70" t="s">
        <v>623</v>
      </c>
      <c r="B171" s="70" t="str">
        <f t="shared" si="27"/>
        <v>Настенный конвектор Gekon Level U/1HE H20 L200 W23 RAL9016</v>
      </c>
      <c r="C171" s="64" t="str">
        <f t="shared" si="23"/>
        <v>20</v>
      </c>
      <c r="D171" s="60" t="str">
        <f t="shared" si="24"/>
        <v>200</v>
      </c>
      <c r="E171" s="65" t="str">
        <f t="shared" si="25"/>
        <v>23</v>
      </c>
      <c r="F171" s="64">
        <v>3151</v>
      </c>
      <c r="G171" s="65">
        <f t="shared" si="26"/>
        <v>5064</v>
      </c>
      <c r="H171" s="81">
        <v>55973.802114437851</v>
      </c>
      <c r="I171" s="82">
        <v>61571.182325881644</v>
      </c>
    </row>
    <row r="172" spans="1:9" x14ac:dyDescent="0.25">
      <c r="A172" s="23" t="s">
        <v>624</v>
      </c>
      <c r="B172" s="23" t="str">
        <f t="shared" si="27"/>
        <v>Настенный конвектор Gekon Level U/1HE H20 L210 W23 RAL9016</v>
      </c>
      <c r="C172" s="28" t="str">
        <f t="shared" si="23"/>
        <v>20</v>
      </c>
      <c r="D172" s="24" t="str">
        <f t="shared" si="24"/>
        <v>210</v>
      </c>
      <c r="E172" s="25" t="str">
        <f t="shared" si="25"/>
        <v>23</v>
      </c>
      <c r="F172" s="28">
        <v>3314</v>
      </c>
      <c r="G172" s="25">
        <f t="shared" si="26"/>
        <v>5326</v>
      </c>
      <c r="H172" s="79">
        <v>58173.432300169748</v>
      </c>
      <c r="I172" s="80">
        <v>63990.775530186729</v>
      </c>
    </row>
    <row r="173" spans="1:9" x14ac:dyDescent="0.25">
      <c r="A173" s="70" t="s">
        <v>625</v>
      </c>
      <c r="B173" s="70" t="str">
        <f t="shared" si="27"/>
        <v>Настенный конвектор Gekon Level U/1HE H20 L220 W23 RAL9016</v>
      </c>
      <c r="C173" s="64" t="str">
        <f t="shared" si="23"/>
        <v>20</v>
      </c>
      <c r="D173" s="60" t="str">
        <f t="shared" si="24"/>
        <v>220</v>
      </c>
      <c r="E173" s="65" t="str">
        <f t="shared" si="25"/>
        <v>23</v>
      </c>
      <c r="F173" s="64">
        <v>3478</v>
      </c>
      <c r="G173" s="65">
        <f t="shared" si="26"/>
        <v>5589</v>
      </c>
      <c r="H173" s="81">
        <v>60029.921264324454</v>
      </c>
      <c r="I173" s="82">
        <v>66032.913390756905</v>
      </c>
    </row>
    <row r="174" spans="1:9" x14ac:dyDescent="0.25">
      <c r="A174" s="23" t="s">
        <v>626</v>
      </c>
      <c r="B174" s="23" t="str">
        <f t="shared" si="27"/>
        <v>Настенный конвектор Gekon Level U/1HE H20 L230 W23 RAL9016</v>
      </c>
      <c r="C174" s="28" t="str">
        <f t="shared" si="23"/>
        <v>20</v>
      </c>
      <c r="D174" s="24" t="str">
        <f t="shared" si="24"/>
        <v>230</v>
      </c>
      <c r="E174" s="25" t="str">
        <f t="shared" si="25"/>
        <v>23</v>
      </c>
      <c r="F174" s="28">
        <v>3642</v>
      </c>
      <c r="G174" s="25">
        <f t="shared" si="26"/>
        <v>5853</v>
      </c>
      <c r="H174" s="79">
        <v>61830.166173778998</v>
      </c>
      <c r="I174" s="80">
        <v>68013.182791156898</v>
      </c>
    </row>
    <row r="175" spans="1:9" ht="15.75" thickBot="1" x14ac:dyDescent="0.3">
      <c r="A175" s="71" t="s">
        <v>627</v>
      </c>
      <c r="B175" s="71" t="str">
        <f t="shared" si="27"/>
        <v>Настенный конвектор Gekon Level U/1HE H20 L240 W23 RAL9016</v>
      </c>
      <c r="C175" s="66" t="str">
        <f t="shared" si="23"/>
        <v>20</v>
      </c>
      <c r="D175" s="67" t="str">
        <f t="shared" si="24"/>
        <v>240</v>
      </c>
      <c r="E175" s="68" t="str">
        <f t="shared" si="25"/>
        <v>23</v>
      </c>
      <c r="F175" s="66">
        <v>3806</v>
      </c>
      <c r="G175" s="68">
        <f t="shared" si="26"/>
        <v>6117</v>
      </c>
      <c r="H175" s="83">
        <v>63649.046325442585</v>
      </c>
      <c r="I175" s="84">
        <v>70013.950957986846</v>
      </c>
    </row>
    <row r="176" spans="1:9" x14ac:dyDescent="0.25">
      <c r="A176" s="69" t="s">
        <v>628</v>
      </c>
      <c r="B176" s="69" t="str">
        <f t="shared" si="27"/>
        <v>Настенный конвектор Gekon Level U/1HE H30 L040 W08 RAL9016</v>
      </c>
      <c r="C176" s="61" t="str">
        <f>MID($A176,8,2)</f>
        <v>30</v>
      </c>
      <c r="D176" s="62" t="str">
        <f>MID($A176,10,3)</f>
        <v>040</v>
      </c>
      <c r="E176" s="63" t="str">
        <f>MID($A176,13,2)</f>
        <v>08</v>
      </c>
      <c r="F176" s="61">
        <v>214</v>
      </c>
      <c r="G176" s="63">
        <f>ROUND(F176*((($G$1+$G$2)/2-$G$3)/50)^1.41,0)</f>
        <v>344</v>
      </c>
      <c r="H176" s="74">
        <v>5515.2960549843365</v>
      </c>
      <c r="I176" s="76">
        <v>6066.8256604827702</v>
      </c>
    </row>
    <row r="177" spans="1:9" x14ac:dyDescent="0.25">
      <c r="A177" s="23" t="s">
        <v>629</v>
      </c>
      <c r="B177" s="23" t="str">
        <f t="shared" si="27"/>
        <v>Настенный конвектор Gekon Level U/1HE H30 L050 W08 RAL9016</v>
      </c>
      <c r="C177" s="28" t="str">
        <f t="shared" ref="C177:C196" si="28">MID($A177,8,2)</f>
        <v>30</v>
      </c>
      <c r="D177" s="24" t="str">
        <f t="shared" ref="D177:D196" si="29">MID($A177,10,3)</f>
        <v>050</v>
      </c>
      <c r="E177" s="25" t="str">
        <f t="shared" ref="E177:E196" si="30">MID($A177,13,2)</f>
        <v>08</v>
      </c>
      <c r="F177" s="28">
        <v>264</v>
      </c>
      <c r="G177" s="25">
        <f t="shared" ref="G177:G196" si="31">ROUND(F177*((($G$1+$G$2)/2-$G$3)/50)^1.41,0)</f>
        <v>424</v>
      </c>
      <c r="H177" s="79">
        <v>6469.5699799191652</v>
      </c>
      <c r="I177" s="80">
        <v>7116.5269779110822</v>
      </c>
    </row>
    <row r="178" spans="1:9" x14ac:dyDescent="0.25">
      <c r="A178" s="70" t="s">
        <v>630</v>
      </c>
      <c r="B178" s="70" t="str">
        <f t="shared" si="27"/>
        <v>Настенный конвектор Gekon Level U/1HE H30 L060 W08 RAL9016</v>
      </c>
      <c r="C178" s="64" t="str">
        <f t="shared" si="28"/>
        <v>30</v>
      </c>
      <c r="D178" s="60" t="str">
        <f t="shared" si="29"/>
        <v>060</v>
      </c>
      <c r="E178" s="65" t="str">
        <f t="shared" si="30"/>
        <v>08</v>
      </c>
      <c r="F178" s="64">
        <v>314</v>
      </c>
      <c r="G178" s="65">
        <f t="shared" si="31"/>
        <v>505</v>
      </c>
      <c r="H178" s="81">
        <v>7537.1889346971475</v>
      </c>
      <c r="I178" s="82">
        <v>8290.9078281668626</v>
      </c>
    </row>
    <row r="179" spans="1:9" x14ac:dyDescent="0.25">
      <c r="A179" s="23" t="s">
        <v>631</v>
      </c>
      <c r="B179" s="23" t="str">
        <f t="shared" si="27"/>
        <v>Настенный конвектор Gekon Level U/1HE H30 L070 W08 RAL9016</v>
      </c>
      <c r="C179" s="28" t="str">
        <f t="shared" si="28"/>
        <v>30</v>
      </c>
      <c r="D179" s="24" t="str">
        <f t="shared" si="29"/>
        <v>070</v>
      </c>
      <c r="E179" s="25" t="str">
        <f t="shared" si="30"/>
        <v>08</v>
      </c>
      <c r="F179" s="28">
        <v>364</v>
      </c>
      <c r="G179" s="25">
        <f t="shared" si="31"/>
        <v>585</v>
      </c>
      <c r="H179" s="79">
        <v>8512.3295780281369</v>
      </c>
      <c r="I179" s="80">
        <v>9363.5625358309517</v>
      </c>
    </row>
    <row r="180" spans="1:9" x14ac:dyDescent="0.25">
      <c r="A180" s="70" t="s">
        <v>632</v>
      </c>
      <c r="B180" s="70" t="str">
        <f t="shared" si="27"/>
        <v>Настенный конвектор Gekon Level U/1HE H30 L080 W08 RAL9016</v>
      </c>
      <c r="C180" s="64" t="str">
        <f t="shared" si="28"/>
        <v>30</v>
      </c>
      <c r="D180" s="60" t="str">
        <f t="shared" si="29"/>
        <v>080</v>
      </c>
      <c r="E180" s="65" t="str">
        <f t="shared" si="30"/>
        <v>08</v>
      </c>
      <c r="F180" s="64">
        <v>414</v>
      </c>
      <c r="G180" s="65">
        <f t="shared" si="31"/>
        <v>665</v>
      </c>
      <c r="H180" s="81">
        <v>9468.9023118868026</v>
      </c>
      <c r="I180" s="82">
        <v>10415.792543075484</v>
      </c>
    </row>
    <row r="181" spans="1:9" x14ac:dyDescent="0.25">
      <c r="A181" s="23" t="s">
        <v>633</v>
      </c>
      <c r="B181" s="23" t="str">
        <f t="shared" si="27"/>
        <v>Настенный конвектор Gekon Level U/1HE H30 L090 W08 RAL9016</v>
      </c>
      <c r="C181" s="28" t="str">
        <f t="shared" si="28"/>
        <v>30</v>
      </c>
      <c r="D181" s="24" t="str">
        <f t="shared" si="29"/>
        <v>090</v>
      </c>
      <c r="E181" s="25" t="str">
        <f t="shared" si="30"/>
        <v>08</v>
      </c>
      <c r="F181" s="28">
        <v>464</v>
      </c>
      <c r="G181" s="25">
        <f t="shared" si="31"/>
        <v>746</v>
      </c>
      <c r="H181" s="79">
        <v>10423.176236821635</v>
      </c>
      <c r="I181" s="80">
        <v>11465.493860503799</v>
      </c>
    </row>
    <row r="182" spans="1:9" x14ac:dyDescent="0.25">
      <c r="A182" s="70" t="s">
        <v>634</v>
      </c>
      <c r="B182" s="70" t="str">
        <f t="shared" si="27"/>
        <v>Настенный конвектор Gekon Level U/1HE H30 L100 W08 RAL9016</v>
      </c>
      <c r="C182" s="64" t="str">
        <f t="shared" si="28"/>
        <v>30</v>
      </c>
      <c r="D182" s="60" t="str">
        <f t="shared" si="29"/>
        <v>100</v>
      </c>
      <c r="E182" s="65" t="str">
        <f t="shared" si="30"/>
        <v>08</v>
      </c>
      <c r="F182" s="64">
        <v>514</v>
      </c>
      <c r="G182" s="65">
        <f t="shared" si="31"/>
        <v>826</v>
      </c>
      <c r="H182" s="81">
        <v>11398.316880152624</v>
      </c>
      <c r="I182" s="82">
        <v>12538.148568167888</v>
      </c>
    </row>
    <row r="183" spans="1:9" x14ac:dyDescent="0.25">
      <c r="A183" s="23" t="s">
        <v>635</v>
      </c>
      <c r="B183" s="23" t="str">
        <f t="shared" si="27"/>
        <v>Настенный конвектор Gekon Level U/1HE H30 L110 W08 RAL9016</v>
      </c>
      <c r="C183" s="28" t="str">
        <f t="shared" si="28"/>
        <v>30</v>
      </c>
      <c r="D183" s="24" t="str">
        <f t="shared" si="29"/>
        <v>110</v>
      </c>
      <c r="E183" s="25" t="str">
        <f t="shared" si="30"/>
        <v>08</v>
      </c>
      <c r="F183" s="28">
        <v>567</v>
      </c>
      <c r="G183" s="25">
        <f t="shared" si="31"/>
        <v>911</v>
      </c>
      <c r="H183" s="79">
        <v>12465.935834930604</v>
      </c>
      <c r="I183" s="80">
        <v>13712.529418423666</v>
      </c>
    </row>
    <row r="184" spans="1:9" x14ac:dyDescent="0.25">
      <c r="A184" s="70" t="s">
        <v>636</v>
      </c>
      <c r="B184" s="70" t="str">
        <f t="shared" si="27"/>
        <v>Настенный конвектор Gekon Level U/1HE H30 L120 W08 RAL9016</v>
      </c>
      <c r="C184" s="64" t="str">
        <f t="shared" si="28"/>
        <v>30</v>
      </c>
      <c r="D184" s="60" t="str">
        <f t="shared" si="29"/>
        <v>120</v>
      </c>
      <c r="E184" s="65" t="str">
        <f t="shared" si="30"/>
        <v>08</v>
      </c>
      <c r="F184" s="64">
        <v>620</v>
      </c>
      <c r="G184" s="65">
        <f t="shared" si="31"/>
        <v>996</v>
      </c>
      <c r="H184" s="81">
        <v>13288.283483101382</v>
      </c>
      <c r="I184" s="82">
        <v>14617.111831411521</v>
      </c>
    </row>
    <row r="185" spans="1:9" x14ac:dyDescent="0.25">
      <c r="A185" s="23" t="s">
        <v>637</v>
      </c>
      <c r="B185" s="23" t="str">
        <f t="shared" si="27"/>
        <v>Настенный конвектор Gekon Level U/1HE H30 L130 W08 RAL9016</v>
      </c>
      <c r="C185" s="28" t="str">
        <f t="shared" si="28"/>
        <v>30</v>
      </c>
      <c r="D185" s="24" t="str">
        <f t="shared" si="29"/>
        <v>130</v>
      </c>
      <c r="E185" s="25" t="str">
        <f t="shared" si="30"/>
        <v>08</v>
      </c>
      <c r="F185" s="28">
        <v>673</v>
      </c>
      <c r="G185" s="25">
        <f t="shared" si="31"/>
        <v>1082</v>
      </c>
      <c r="H185" s="79">
        <v>14089.24684384962</v>
      </c>
      <c r="I185" s="80">
        <v>15498.171528234583</v>
      </c>
    </row>
    <row r="186" spans="1:9" x14ac:dyDescent="0.25">
      <c r="A186" s="70" t="s">
        <v>638</v>
      </c>
      <c r="B186" s="70" t="str">
        <f t="shared" si="27"/>
        <v>Настенный конвектор Gekon Level U/1HE H30 L140 W08 RAL9016</v>
      </c>
      <c r="C186" s="64" t="str">
        <f t="shared" si="28"/>
        <v>30</v>
      </c>
      <c r="D186" s="60" t="str">
        <f t="shared" si="29"/>
        <v>140</v>
      </c>
      <c r="E186" s="65" t="str">
        <f t="shared" si="30"/>
        <v>08</v>
      </c>
      <c r="F186" s="64">
        <v>726</v>
      </c>
      <c r="G186" s="65">
        <f t="shared" si="31"/>
        <v>1167</v>
      </c>
      <c r="H186" s="81">
        <v>14891.365442943441</v>
      </c>
      <c r="I186" s="82">
        <v>16380.501987237787</v>
      </c>
    </row>
    <row r="187" spans="1:9" x14ac:dyDescent="0.25">
      <c r="A187" s="23" t="s">
        <v>639</v>
      </c>
      <c r="B187" s="23" t="str">
        <f t="shared" si="27"/>
        <v>Настенный конвектор Gekon Level U/1HE H30 L150 W08 RAL9016</v>
      </c>
      <c r="C187" s="28" t="str">
        <f t="shared" si="28"/>
        <v>30</v>
      </c>
      <c r="D187" s="24" t="str">
        <f t="shared" si="29"/>
        <v>150</v>
      </c>
      <c r="E187" s="25" t="str">
        <f t="shared" si="30"/>
        <v>08</v>
      </c>
      <c r="F187" s="28">
        <v>779</v>
      </c>
      <c r="G187" s="25">
        <f t="shared" si="31"/>
        <v>1252</v>
      </c>
      <c r="H187" s="79">
        <v>15653.949179510322</v>
      </c>
      <c r="I187" s="80">
        <v>17219.344097461355</v>
      </c>
    </row>
    <row r="188" spans="1:9" x14ac:dyDescent="0.25">
      <c r="A188" s="70" t="s">
        <v>640</v>
      </c>
      <c r="B188" s="70" t="str">
        <f t="shared" si="27"/>
        <v>Настенный конвектор Gekon Level U/1HE H30 L160 W08 RAL9016</v>
      </c>
      <c r="C188" s="64" t="str">
        <f t="shared" si="28"/>
        <v>30</v>
      </c>
      <c r="D188" s="60" t="str">
        <f t="shared" si="29"/>
        <v>160</v>
      </c>
      <c r="E188" s="65" t="str">
        <f t="shared" si="30"/>
        <v>08</v>
      </c>
      <c r="F188" s="64">
        <v>832</v>
      </c>
      <c r="G188" s="65">
        <f t="shared" si="31"/>
        <v>1337</v>
      </c>
      <c r="H188" s="81">
        <v>16507.309084407152</v>
      </c>
      <c r="I188" s="82">
        <v>18158.039992847869</v>
      </c>
    </row>
    <row r="189" spans="1:9" x14ac:dyDescent="0.25">
      <c r="A189" s="23" t="s">
        <v>641</v>
      </c>
      <c r="B189" s="23" t="str">
        <f t="shared" si="27"/>
        <v>Настенный конвектор Gekon Level U/1HE H30 L170 W08 RAL9016</v>
      </c>
      <c r="C189" s="28" t="str">
        <f t="shared" si="28"/>
        <v>30</v>
      </c>
      <c r="D189" s="24" t="str">
        <f t="shared" si="29"/>
        <v>170</v>
      </c>
      <c r="E189" s="25" t="str">
        <f t="shared" si="30"/>
        <v>08</v>
      </c>
      <c r="F189" s="28">
        <v>885</v>
      </c>
      <c r="G189" s="25">
        <f t="shared" si="31"/>
        <v>1422</v>
      </c>
      <c r="H189" s="79">
        <v>17250.180140881363</v>
      </c>
      <c r="I189" s="80">
        <v>18975.198154969501</v>
      </c>
    </row>
    <row r="190" spans="1:9" x14ac:dyDescent="0.25">
      <c r="A190" s="70" t="s">
        <v>642</v>
      </c>
      <c r="B190" s="70" t="str">
        <f t="shared" si="27"/>
        <v>Настенный конвектор Gekon Level U/1HE H30 L180 W08 RAL9016</v>
      </c>
      <c r="C190" s="64" t="str">
        <f t="shared" si="28"/>
        <v>30</v>
      </c>
      <c r="D190" s="60" t="str">
        <f t="shared" si="29"/>
        <v>180</v>
      </c>
      <c r="E190" s="65" t="str">
        <f t="shared" si="30"/>
        <v>08</v>
      </c>
      <c r="F190" s="64">
        <v>938</v>
      </c>
      <c r="G190" s="65">
        <f t="shared" si="31"/>
        <v>1507</v>
      </c>
      <c r="H190" s="81">
        <v>17954.14233638053</v>
      </c>
      <c r="I190" s="82">
        <v>19749.556570018583</v>
      </c>
    </row>
    <row r="191" spans="1:9" x14ac:dyDescent="0.25">
      <c r="A191" s="23" t="s">
        <v>643</v>
      </c>
      <c r="B191" s="23" t="str">
        <f t="shared" si="27"/>
        <v>Настенный конвектор Gekon Level U/1HE H30 L190 W08 RAL9016</v>
      </c>
      <c r="C191" s="28" t="str">
        <f t="shared" si="28"/>
        <v>30</v>
      </c>
      <c r="D191" s="24" t="str">
        <f t="shared" si="29"/>
        <v>190</v>
      </c>
      <c r="E191" s="25" t="str">
        <f t="shared" si="30"/>
        <v>08</v>
      </c>
      <c r="F191" s="28">
        <v>991</v>
      </c>
      <c r="G191" s="25">
        <f t="shared" si="31"/>
        <v>1593</v>
      </c>
      <c r="H191" s="79">
        <v>18835.497164080552</v>
      </c>
      <c r="I191" s="80">
        <v>20719.046880488608</v>
      </c>
    </row>
    <row r="192" spans="1:9" x14ac:dyDescent="0.25">
      <c r="A192" s="70" t="s">
        <v>644</v>
      </c>
      <c r="B192" s="70" t="str">
        <f t="shared" si="27"/>
        <v>Настенный конвектор Gekon Level U/1HE H30 L200 W08 RAL9016</v>
      </c>
      <c r="C192" s="64" t="str">
        <f t="shared" si="28"/>
        <v>30</v>
      </c>
      <c r="D192" s="60" t="str">
        <f t="shared" si="29"/>
        <v>200</v>
      </c>
      <c r="E192" s="65" t="str">
        <f t="shared" si="30"/>
        <v>08</v>
      </c>
      <c r="F192" s="64">
        <v>1044</v>
      </c>
      <c r="G192" s="65">
        <f t="shared" si="31"/>
        <v>1678</v>
      </c>
      <c r="H192" s="81">
        <v>19512.223649516945</v>
      </c>
      <c r="I192" s="82">
        <v>21463.446014468642</v>
      </c>
    </row>
    <row r="193" spans="1:9" x14ac:dyDescent="0.25">
      <c r="A193" s="23" t="s">
        <v>645</v>
      </c>
      <c r="B193" s="23" t="str">
        <f t="shared" si="27"/>
        <v>Настенный конвектор Gekon Level U/1HE H30 L210 W08 RAL9016</v>
      </c>
      <c r="C193" s="28" t="str">
        <f t="shared" si="28"/>
        <v>30</v>
      </c>
      <c r="D193" s="24" t="str">
        <f t="shared" si="29"/>
        <v>210</v>
      </c>
      <c r="E193" s="25" t="str">
        <f t="shared" si="30"/>
        <v>08</v>
      </c>
      <c r="F193" s="28">
        <v>1097</v>
      </c>
      <c r="G193" s="25">
        <f t="shared" si="31"/>
        <v>1763</v>
      </c>
      <c r="H193" s="79">
        <v>20277.440715269091</v>
      </c>
      <c r="I193" s="80">
        <v>22305.184786796002</v>
      </c>
    </row>
    <row r="194" spans="1:9" x14ac:dyDescent="0.25">
      <c r="A194" s="70" t="s">
        <v>646</v>
      </c>
      <c r="B194" s="70" t="str">
        <f t="shared" si="27"/>
        <v>Настенный конвектор Gekon Level U/1HE H30 L220 W08 RAL9016</v>
      </c>
      <c r="C194" s="64" t="str">
        <f t="shared" si="28"/>
        <v>30</v>
      </c>
      <c r="D194" s="60" t="str">
        <f t="shared" si="29"/>
        <v>220</v>
      </c>
      <c r="E194" s="65" t="str">
        <f t="shared" si="30"/>
        <v>08</v>
      </c>
      <c r="F194" s="64">
        <v>1150</v>
      </c>
      <c r="G194" s="65">
        <f t="shared" si="31"/>
        <v>1848</v>
      </c>
      <c r="H194" s="81">
        <v>20901.439611624763</v>
      </c>
      <c r="I194" s="82">
        <v>22991.58357278724</v>
      </c>
    </row>
    <row r="195" spans="1:9" x14ac:dyDescent="0.25">
      <c r="A195" s="23" t="s">
        <v>647</v>
      </c>
      <c r="B195" s="23" t="str">
        <f t="shared" si="27"/>
        <v>Настенный конвектор Gekon Level U/1HE H30 L230 W08 RAL9016</v>
      </c>
      <c r="C195" s="28" t="str">
        <f t="shared" si="28"/>
        <v>30</v>
      </c>
      <c r="D195" s="24" t="str">
        <f t="shared" si="29"/>
        <v>230</v>
      </c>
      <c r="E195" s="25" t="str">
        <f t="shared" si="30"/>
        <v>08</v>
      </c>
      <c r="F195" s="28">
        <v>1203</v>
      </c>
      <c r="G195" s="25">
        <f t="shared" si="31"/>
        <v>1933</v>
      </c>
      <c r="H195" s="79">
        <v>21506.353029481739</v>
      </c>
      <c r="I195" s="80">
        <v>23656.988332429915</v>
      </c>
    </row>
    <row r="196" spans="1:9" ht="15.75" thickBot="1" x14ac:dyDescent="0.3">
      <c r="A196" s="71" t="s">
        <v>648</v>
      </c>
      <c r="B196" s="71" t="str">
        <f t="shared" si="27"/>
        <v>Настенный конвектор Gekon Level U/1HE H30 L240 W08 RAL9016</v>
      </c>
      <c r="C196" s="66" t="str">
        <f t="shared" si="28"/>
        <v>30</v>
      </c>
      <c r="D196" s="67" t="str">
        <f t="shared" si="29"/>
        <v>240</v>
      </c>
      <c r="E196" s="68" t="str">
        <f t="shared" si="30"/>
        <v>08</v>
      </c>
      <c r="F196" s="66">
        <v>1256</v>
      </c>
      <c r="G196" s="68">
        <f t="shared" si="31"/>
        <v>2019</v>
      </c>
      <c r="H196" s="83">
        <v>22112.334977608421</v>
      </c>
      <c r="I196" s="84">
        <v>24323.568475369266</v>
      </c>
    </row>
    <row r="197" spans="1:9" x14ac:dyDescent="0.25">
      <c r="A197" s="69" t="s">
        <v>649</v>
      </c>
      <c r="B197" s="69" t="str">
        <f t="shared" si="27"/>
        <v>Настенный конвектор Gekon Level U/1HE H30 L040 W13 RAL9016</v>
      </c>
      <c r="C197" s="61" t="str">
        <f>MID($A197,8,2)</f>
        <v>30</v>
      </c>
      <c r="D197" s="62" t="str">
        <f>MID($A197,10,3)</f>
        <v>040</v>
      </c>
      <c r="E197" s="63" t="str">
        <f>MID($A197,13,2)</f>
        <v>13</v>
      </c>
      <c r="F197" s="61">
        <v>351</v>
      </c>
      <c r="G197" s="63">
        <f>ROUND(F197*((($G$1+$G$2)/2-$G$3)/50)^1.41,0)</f>
        <v>564</v>
      </c>
      <c r="H197" s="74">
        <v>9608.1592738401268</v>
      </c>
      <c r="I197" s="76">
        <v>10568.975201224141</v>
      </c>
    </row>
    <row r="198" spans="1:9" x14ac:dyDescent="0.25">
      <c r="A198" s="23" t="s">
        <v>650</v>
      </c>
      <c r="B198" s="23" t="str">
        <f t="shared" si="27"/>
        <v>Настенный конвектор Gekon Level U/1HE H30 L050 W13 RAL9016</v>
      </c>
      <c r="C198" s="28" t="str">
        <f t="shared" ref="C198:C217" si="32">MID($A198,8,2)</f>
        <v>30</v>
      </c>
      <c r="D198" s="24" t="str">
        <f t="shared" ref="D198:D217" si="33">MID($A198,10,3)</f>
        <v>050</v>
      </c>
      <c r="E198" s="25" t="str">
        <f t="shared" ref="E198:E217" si="34">MID($A198,13,2)</f>
        <v>13</v>
      </c>
      <c r="F198" s="28">
        <v>433</v>
      </c>
      <c r="G198" s="25">
        <f t="shared" ref="G198:G217" si="35">ROUND(F198*((($G$1+$G$2)/2-$G$3)/50)^1.41,0)</f>
        <v>696</v>
      </c>
      <c r="H198" s="79">
        <v>11203.128289987324</v>
      </c>
      <c r="I198" s="80">
        <v>12323.441118986057</v>
      </c>
    </row>
    <row r="199" spans="1:9" x14ac:dyDescent="0.25">
      <c r="A199" s="70" t="s">
        <v>651</v>
      </c>
      <c r="B199" s="70" t="str">
        <f t="shared" si="27"/>
        <v>Настенный конвектор Gekon Level U/1HE H30 L060 W13 RAL9016</v>
      </c>
      <c r="C199" s="64" t="str">
        <f t="shared" si="32"/>
        <v>30</v>
      </c>
      <c r="D199" s="60" t="str">
        <f t="shared" si="33"/>
        <v>060</v>
      </c>
      <c r="E199" s="65" t="str">
        <f t="shared" si="34"/>
        <v>13</v>
      </c>
      <c r="F199" s="64">
        <v>515</v>
      </c>
      <c r="G199" s="65">
        <f t="shared" si="35"/>
        <v>828</v>
      </c>
      <c r="H199" s="81">
        <v>12920.231771486018</v>
      </c>
      <c r="I199" s="82">
        <v>14212.254948634622</v>
      </c>
    </row>
    <row r="200" spans="1:9" x14ac:dyDescent="0.25">
      <c r="A200" s="23" t="s">
        <v>652</v>
      </c>
      <c r="B200" s="23" t="str">
        <f t="shared" si="27"/>
        <v>Настенный конвектор Gekon Level U/1HE H30 L070 W13 RAL9016</v>
      </c>
      <c r="C200" s="28" t="str">
        <f t="shared" si="32"/>
        <v>30</v>
      </c>
      <c r="D200" s="24" t="str">
        <f t="shared" si="33"/>
        <v>070</v>
      </c>
      <c r="E200" s="25" t="str">
        <f t="shared" si="34"/>
        <v>13</v>
      </c>
      <c r="F200" s="28">
        <v>597</v>
      </c>
      <c r="G200" s="25">
        <f t="shared" si="35"/>
        <v>959</v>
      </c>
      <c r="H200" s="79">
        <v>14556.934224425533</v>
      </c>
      <c r="I200" s="80">
        <v>16012.627646868088</v>
      </c>
    </row>
    <row r="201" spans="1:9" x14ac:dyDescent="0.25">
      <c r="A201" s="70" t="s">
        <v>653</v>
      </c>
      <c r="B201" s="70" t="str">
        <f t="shared" si="27"/>
        <v>Настенный конвектор Gekon Level U/1HE H30 L080 W13 RAL9016</v>
      </c>
      <c r="C201" s="64" t="str">
        <f t="shared" si="32"/>
        <v>30</v>
      </c>
      <c r="D201" s="60" t="str">
        <f t="shared" si="33"/>
        <v>080</v>
      </c>
      <c r="E201" s="65" t="str">
        <f t="shared" si="34"/>
        <v>13</v>
      </c>
      <c r="F201" s="64">
        <v>679</v>
      </c>
      <c r="G201" s="65">
        <f t="shared" si="35"/>
        <v>1091</v>
      </c>
      <c r="H201" s="81">
        <v>16154.50452435497</v>
      </c>
      <c r="I201" s="82">
        <v>17769.954976790468</v>
      </c>
    </row>
    <row r="202" spans="1:9" x14ac:dyDescent="0.25">
      <c r="A202" s="23" t="s">
        <v>654</v>
      </c>
      <c r="B202" s="23" t="str">
        <f t="shared" si="27"/>
        <v>Настенный конвектор Gekon Level U/1HE H30 L090 W13 RAL9016</v>
      </c>
      <c r="C202" s="28" t="str">
        <f t="shared" si="32"/>
        <v>30</v>
      </c>
      <c r="D202" s="24" t="str">
        <f t="shared" si="33"/>
        <v>090</v>
      </c>
      <c r="E202" s="25" t="str">
        <f t="shared" si="34"/>
        <v>13</v>
      </c>
      <c r="F202" s="28">
        <v>761</v>
      </c>
      <c r="G202" s="25">
        <f t="shared" si="35"/>
        <v>1223</v>
      </c>
      <c r="H202" s="79">
        <v>17749.473540502171</v>
      </c>
      <c r="I202" s="80">
        <v>19524.42089455239</v>
      </c>
    </row>
    <row r="203" spans="1:9" x14ac:dyDescent="0.25">
      <c r="A203" s="70" t="s">
        <v>655</v>
      </c>
      <c r="B203" s="70" t="str">
        <f t="shared" si="27"/>
        <v>Настенный конвектор Gekon Level U/1HE H30 L100 W13 RAL9016</v>
      </c>
      <c r="C203" s="64" t="str">
        <f t="shared" si="32"/>
        <v>30</v>
      </c>
      <c r="D203" s="60" t="str">
        <f t="shared" si="33"/>
        <v>100</v>
      </c>
      <c r="E203" s="65" t="str">
        <f t="shared" si="34"/>
        <v>13</v>
      </c>
      <c r="F203" s="64">
        <v>843</v>
      </c>
      <c r="G203" s="65">
        <f t="shared" si="35"/>
        <v>1355</v>
      </c>
      <c r="H203" s="81">
        <v>19386.175993441688</v>
      </c>
      <c r="I203" s="82">
        <v>21324.79359278586</v>
      </c>
    </row>
    <row r="204" spans="1:9" x14ac:dyDescent="0.25">
      <c r="A204" s="23" t="s">
        <v>656</v>
      </c>
      <c r="B204" s="23" t="str">
        <f t="shared" si="27"/>
        <v>Настенный конвектор Gekon Level U/1HE H30 L110 W13 RAL9016</v>
      </c>
      <c r="C204" s="28" t="str">
        <f t="shared" si="32"/>
        <v>30</v>
      </c>
      <c r="D204" s="24" t="str">
        <f t="shared" si="33"/>
        <v>110</v>
      </c>
      <c r="E204" s="25" t="str">
        <f t="shared" si="34"/>
        <v>13</v>
      </c>
      <c r="F204" s="28">
        <v>933</v>
      </c>
      <c r="G204" s="25">
        <f t="shared" si="35"/>
        <v>1499</v>
      </c>
      <c r="H204" s="79">
        <v>21103.279474940387</v>
      </c>
      <c r="I204" s="80">
        <v>23213.607422434427</v>
      </c>
    </row>
    <row r="205" spans="1:9" x14ac:dyDescent="0.25">
      <c r="A205" s="70" t="s">
        <v>657</v>
      </c>
      <c r="B205" s="70" t="str">
        <f t="shared" si="27"/>
        <v>Настенный конвектор Gekon Level U/1HE H30 L120 W13 RAL9016</v>
      </c>
      <c r="C205" s="64" t="str">
        <f t="shared" si="32"/>
        <v>30</v>
      </c>
      <c r="D205" s="60" t="str">
        <f t="shared" si="33"/>
        <v>120</v>
      </c>
      <c r="E205" s="65" t="str">
        <f t="shared" si="34"/>
        <v>13</v>
      </c>
      <c r="F205" s="64">
        <v>1023</v>
      </c>
      <c r="G205" s="65">
        <f t="shared" si="35"/>
        <v>1644</v>
      </c>
      <c r="H205" s="81">
        <v>22473.841277121119</v>
      </c>
      <c r="I205" s="82">
        <v>24721.225404833232</v>
      </c>
    </row>
    <row r="206" spans="1:9" x14ac:dyDescent="0.25">
      <c r="A206" s="23" t="s">
        <v>658</v>
      </c>
      <c r="B206" s="23" t="str">
        <f t="shared" si="27"/>
        <v>Настенный конвектор Gekon Level U/1HE H30 L130 W13 RAL9016</v>
      </c>
      <c r="C206" s="28" t="str">
        <f t="shared" si="32"/>
        <v>30</v>
      </c>
      <c r="D206" s="24" t="str">
        <f t="shared" si="33"/>
        <v>130</v>
      </c>
      <c r="E206" s="25" t="str">
        <f t="shared" si="34"/>
        <v>13</v>
      </c>
      <c r="F206" s="28">
        <v>1113</v>
      </c>
      <c r="G206" s="25">
        <f t="shared" si="35"/>
        <v>1789</v>
      </c>
      <c r="H206" s="79">
        <v>23809.902415196677</v>
      </c>
      <c r="I206" s="80">
        <v>26190.892656716347</v>
      </c>
    </row>
    <row r="207" spans="1:9" x14ac:dyDescent="0.25">
      <c r="A207" s="70" t="s">
        <v>659</v>
      </c>
      <c r="B207" s="70" t="str">
        <f t="shared" si="27"/>
        <v>Настенный конвектор Gekon Level U/1HE H30 L140 W13 RAL9016</v>
      </c>
      <c r="C207" s="64" t="str">
        <f t="shared" si="32"/>
        <v>30</v>
      </c>
      <c r="D207" s="60" t="str">
        <f t="shared" si="33"/>
        <v>140</v>
      </c>
      <c r="E207" s="65" t="str">
        <f t="shared" si="34"/>
        <v>13</v>
      </c>
      <c r="F207" s="64">
        <v>1203</v>
      </c>
      <c r="G207" s="65">
        <f t="shared" si="35"/>
        <v>1933</v>
      </c>
      <c r="H207" s="81">
        <v>25154.545606637843</v>
      </c>
      <c r="I207" s="82">
        <v>27670.00016730163</v>
      </c>
    </row>
    <row r="208" spans="1:9" x14ac:dyDescent="0.25">
      <c r="A208" s="23" t="s">
        <v>660</v>
      </c>
      <c r="B208" s="23" t="str">
        <f t="shared" si="27"/>
        <v>Настенный конвектор Gekon Level U/1HE H30 L150 W13 RAL9016</v>
      </c>
      <c r="C208" s="28" t="str">
        <f t="shared" si="32"/>
        <v>30</v>
      </c>
      <c r="D208" s="24" t="str">
        <f t="shared" si="33"/>
        <v>150</v>
      </c>
      <c r="E208" s="25" t="str">
        <f t="shared" si="34"/>
        <v>13</v>
      </c>
      <c r="F208" s="28">
        <v>1293</v>
      </c>
      <c r="G208" s="25">
        <f t="shared" si="35"/>
        <v>2078</v>
      </c>
      <c r="H208" s="79">
        <v>26426.390649699591</v>
      </c>
      <c r="I208" s="80">
        <v>29069.029714669552</v>
      </c>
    </row>
    <row r="209" spans="1:9" x14ac:dyDescent="0.25">
      <c r="A209" s="70" t="s">
        <v>661</v>
      </c>
      <c r="B209" s="70" t="str">
        <f t="shared" si="27"/>
        <v>Настенный конвектор Gekon Level U/1HE H30 L160 W13 RAL9016</v>
      </c>
      <c r="C209" s="64" t="str">
        <f t="shared" si="32"/>
        <v>30</v>
      </c>
      <c r="D209" s="60" t="str">
        <f t="shared" si="33"/>
        <v>160</v>
      </c>
      <c r="E209" s="65" t="str">
        <f t="shared" si="34"/>
        <v>13</v>
      </c>
      <c r="F209" s="64">
        <v>1383</v>
      </c>
      <c r="G209" s="65">
        <f t="shared" si="35"/>
        <v>2223</v>
      </c>
      <c r="H209" s="81">
        <v>27784.83527411543</v>
      </c>
      <c r="I209" s="82">
        <v>30563.318801526977</v>
      </c>
    </row>
    <row r="210" spans="1:9" x14ac:dyDescent="0.25">
      <c r="A210" s="23" t="s">
        <v>662</v>
      </c>
      <c r="B210" s="23" t="str">
        <f t="shared" si="27"/>
        <v>Настенный конвектор Gekon Level U/1HE H30 L170 W13 RAL9016</v>
      </c>
      <c r="C210" s="28" t="str">
        <f t="shared" si="32"/>
        <v>30</v>
      </c>
      <c r="D210" s="24" t="str">
        <f t="shared" si="33"/>
        <v>170</v>
      </c>
      <c r="E210" s="25" t="str">
        <f t="shared" si="34"/>
        <v>13</v>
      </c>
      <c r="F210" s="28">
        <v>1473</v>
      </c>
      <c r="G210" s="25">
        <f t="shared" si="35"/>
        <v>2367</v>
      </c>
      <c r="H210" s="79">
        <v>29030.863629624735</v>
      </c>
      <c r="I210" s="80">
        <v>31933.949992587211</v>
      </c>
    </row>
    <row r="211" spans="1:9" x14ac:dyDescent="0.25">
      <c r="A211" s="70" t="s">
        <v>663</v>
      </c>
      <c r="B211" s="70" t="str">
        <f t="shared" si="27"/>
        <v>Настенный конвектор Gekon Level U/1HE H30 L180 W13 RAL9016</v>
      </c>
      <c r="C211" s="64" t="str">
        <f t="shared" si="32"/>
        <v>30</v>
      </c>
      <c r="D211" s="60" t="str">
        <f t="shared" si="33"/>
        <v>180</v>
      </c>
      <c r="E211" s="65" t="str">
        <f t="shared" si="34"/>
        <v>13</v>
      </c>
      <c r="F211" s="64">
        <v>1563</v>
      </c>
      <c r="G211" s="65">
        <f t="shared" si="35"/>
        <v>2512</v>
      </c>
      <c r="H211" s="81">
        <v>30205.345839858386</v>
      </c>
      <c r="I211" s="82">
        <v>33225.880423844224</v>
      </c>
    </row>
    <row r="212" spans="1:9" x14ac:dyDescent="0.25">
      <c r="A212" s="23" t="s">
        <v>664</v>
      </c>
      <c r="B212" s="23" t="str">
        <f t="shared" si="27"/>
        <v>Настенный конвектор Gekon Level U/1HE H30 L190 W13 RAL9016</v>
      </c>
      <c r="C212" s="28" t="str">
        <f t="shared" si="32"/>
        <v>30</v>
      </c>
      <c r="D212" s="24" t="str">
        <f t="shared" si="33"/>
        <v>190</v>
      </c>
      <c r="E212" s="25" t="str">
        <f t="shared" si="34"/>
        <v>13</v>
      </c>
      <c r="F212" s="28">
        <v>1653</v>
      </c>
      <c r="G212" s="25">
        <f t="shared" si="35"/>
        <v>2657</v>
      </c>
      <c r="H212" s="79">
        <v>31584.426843587222</v>
      </c>
      <c r="I212" s="80">
        <v>34742.86952794595</v>
      </c>
    </row>
    <row r="213" spans="1:9" x14ac:dyDescent="0.25">
      <c r="A213" s="70" t="s">
        <v>665</v>
      </c>
      <c r="B213" s="70" t="str">
        <f t="shared" si="27"/>
        <v>Настенный конвектор Gekon Level U/1HE H30 L200 W13 RAL9016</v>
      </c>
      <c r="C213" s="64" t="str">
        <f t="shared" si="32"/>
        <v>30</v>
      </c>
      <c r="D213" s="60" t="str">
        <f t="shared" si="33"/>
        <v>200</v>
      </c>
      <c r="E213" s="65" t="str">
        <f t="shared" si="34"/>
        <v>13</v>
      </c>
      <c r="F213" s="64">
        <v>1743</v>
      </c>
      <c r="G213" s="65">
        <f t="shared" si="35"/>
        <v>2801</v>
      </c>
      <c r="H213" s="81">
        <v>32716.864753996633</v>
      </c>
      <c r="I213" s="82">
        <v>35988.551229396297</v>
      </c>
    </row>
    <row r="214" spans="1:9" x14ac:dyDescent="0.25">
      <c r="A214" s="23" t="s">
        <v>666</v>
      </c>
      <c r="B214" s="23" t="str">
        <f t="shared" si="27"/>
        <v>Настенный конвектор Gekon Level U/1HE H30 L210 W13 RAL9016</v>
      </c>
      <c r="C214" s="28" t="str">
        <f t="shared" si="32"/>
        <v>30</v>
      </c>
      <c r="D214" s="24" t="str">
        <f t="shared" si="33"/>
        <v>210</v>
      </c>
      <c r="E214" s="25" t="str">
        <f t="shared" si="34"/>
        <v>13</v>
      </c>
      <c r="F214" s="28">
        <v>1833</v>
      </c>
      <c r="G214" s="25">
        <f t="shared" si="35"/>
        <v>2946</v>
      </c>
      <c r="H214" s="79">
        <v>33940.291994150888</v>
      </c>
      <c r="I214" s="80">
        <v>37334.321193565978</v>
      </c>
    </row>
    <row r="215" spans="1:9" x14ac:dyDescent="0.25">
      <c r="A215" s="70" t="s">
        <v>667</v>
      </c>
      <c r="B215" s="70" t="str">
        <f t="shared" si="27"/>
        <v>Настенный конвектор Gekon Level U/1HE H30 L220 W13 RAL9016</v>
      </c>
      <c r="C215" s="64" t="str">
        <f t="shared" si="32"/>
        <v>30</v>
      </c>
      <c r="D215" s="60" t="str">
        <f t="shared" si="33"/>
        <v>220</v>
      </c>
      <c r="E215" s="65" t="str">
        <f t="shared" si="34"/>
        <v>13</v>
      </c>
      <c r="F215" s="64">
        <v>1923</v>
      </c>
      <c r="G215" s="65">
        <f t="shared" si="35"/>
        <v>3090</v>
      </c>
      <c r="H215" s="81">
        <v>34982.700063031327</v>
      </c>
      <c r="I215" s="82">
        <v>38480.970069334464</v>
      </c>
    </row>
    <row r="216" spans="1:9" x14ac:dyDescent="0.25">
      <c r="A216" s="23" t="s">
        <v>668</v>
      </c>
      <c r="B216" s="23" t="str">
        <f t="shared" si="27"/>
        <v>Настенный конвектор Gekon Level U/1HE H30 L230 W13 RAL9016</v>
      </c>
      <c r="C216" s="28" t="str">
        <f t="shared" si="32"/>
        <v>30</v>
      </c>
      <c r="D216" s="24" t="str">
        <f t="shared" si="33"/>
        <v>230</v>
      </c>
      <c r="E216" s="25" t="str">
        <f t="shared" si="34"/>
        <v>13</v>
      </c>
      <c r="F216" s="28">
        <v>2013</v>
      </c>
      <c r="G216" s="25">
        <f t="shared" si="35"/>
        <v>3235</v>
      </c>
      <c r="H216" s="79">
        <v>35993.20875158882</v>
      </c>
      <c r="I216" s="80">
        <v>39592.529626747702</v>
      </c>
    </row>
    <row r="217" spans="1:9" ht="15.75" thickBot="1" x14ac:dyDescent="0.3">
      <c r="A217" s="71" t="s">
        <v>669</v>
      </c>
      <c r="B217" s="71" t="str">
        <f t="shared" si="27"/>
        <v>Настенный конвектор Gekon Level U/1HE H30 L240 W13 RAL9016</v>
      </c>
      <c r="C217" s="66" t="str">
        <f t="shared" si="32"/>
        <v>30</v>
      </c>
      <c r="D217" s="67" t="str">
        <f t="shared" si="33"/>
        <v>240</v>
      </c>
      <c r="E217" s="68" t="str">
        <f t="shared" si="34"/>
        <v>13</v>
      </c>
      <c r="F217" s="66">
        <v>2103</v>
      </c>
      <c r="G217" s="68">
        <f t="shared" si="35"/>
        <v>3380</v>
      </c>
      <c r="H217" s="83">
        <v>37010.389266723243</v>
      </c>
      <c r="I217" s="84">
        <v>40711.428193395572</v>
      </c>
    </row>
    <row r="218" spans="1:9" x14ac:dyDescent="0.25">
      <c r="A218" s="69" t="s">
        <v>670</v>
      </c>
      <c r="B218" s="69" t="str">
        <f t="shared" si="27"/>
        <v>Настенный конвектор Gekon Level U/1HE H30 L040 W18 RAL9016</v>
      </c>
      <c r="C218" s="61" t="str">
        <f>MID($A218,8,2)</f>
        <v>30</v>
      </c>
      <c r="D218" s="62" t="str">
        <f>MID($A218,10,3)</f>
        <v>040</v>
      </c>
      <c r="E218" s="63" t="str">
        <f>MID($A218,13,2)</f>
        <v>18</v>
      </c>
      <c r="F218" s="61">
        <v>572</v>
      </c>
      <c r="G218" s="63">
        <f>ROUND(F218*((($G$1+$G$2)/2-$G$3)/50)^1.41,0)</f>
        <v>919</v>
      </c>
      <c r="H218" s="74">
        <v>12859.746336244585</v>
      </c>
      <c r="I218" s="76">
        <v>14145.720969869044</v>
      </c>
    </row>
    <row r="219" spans="1:9" x14ac:dyDescent="0.25">
      <c r="A219" s="23" t="s">
        <v>671</v>
      </c>
      <c r="B219" s="23" t="str">
        <f t="shared" si="27"/>
        <v>Настенный конвектор Gekon Level U/1HE H30 L050 W18 RAL9016</v>
      </c>
      <c r="C219" s="28" t="str">
        <f t="shared" ref="C219:C238" si="36">MID($A219,8,2)</f>
        <v>30</v>
      </c>
      <c r="D219" s="24" t="str">
        <f t="shared" ref="D219:D238" si="37">MID($A219,10,3)</f>
        <v>050</v>
      </c>
      <c r="E219" s="25" t="str">
        <f t="shared" ref="E219:E238" si="38">MID($A219,13,2)</f>
        <v>18</v>
      </c>
      <c r="F219" s="28">
        <v>707</v>
      </c>
      <c r="G219" s="25">
        <f t="shared" ref="G219:G238" si="39">ROUND(F219*((($G$1+$G$2)/2-$G$3)/50)^1.41,0)</f>
        <v>1136</v>
      </c>
      <c r="H219" s="79">
        <v>15310.22781825094</v>
      </c>
      <c r="I219" s="80">
        <v>16841.250600076037</v>
      </c>
    </row>
    <row r="220" spans="1:9" x14ac:dyDescent="0.25">
      <c r="A220" s="70" t="s">
        <v>672</v>
      </c>
      <c r="B220" s="70" t="str">
        <f t="shared" si="27"/>
        <v>Настенный конвектор Gekon Level U/1HE H30 L060 W18 RAL9016</v>
      </c>
      <c r="C220" s="64" t="str">
        <f t="shared" si="36"/>
        <v>30</v>
      </c>
      <c r="D220" s="60" t="str">
        <f t="shared" si="37"/>
        <v>060</v>
      </c>
      <c r="E220" s="65" t="str">
        <f t="shared" si="38"/>
        <v>18</v>
      </c>
      <c r="F220" s="64">
        <v>842</v>
      </c>
      <c r="G220" s="65">
        <f t="shared" si="39"/>
        <v>1353</v>
      </c>
      <c r="H220" s="81">
        <v>17891.633201117122</v>
      </c>
      <c r="I220" s="82">
        <v>19680.796521228836</v>
      </c>
    </row>
    <row r="221" spans="1:9" x14ac:dyDescent="0.25">
      <c r="A221" s="23" t="s">
        <v>673</v>
      </c>
      <c r="B221" s="23" t="str">
        <f t="shared" ref="B221:B284" si="40">"Настенный конвектор Gekon Level "&amp;MID(A221,3,1)&amp;"/"&amp;MID(A221,16,3)&amp;" H"&amp;MID(A221,8,2)&amp;" L"&amp;MID(A221,10,3)&amp;" W"&amp;MID(A221,13,2)&amp;" "&amp;RIGHT(A221,7)</f>
        <v>Настенный конвектор Gekon Level U/1HE H30 L070 W18 RAL9016</v>
      </c>
      <c r="C221" s="28" t="str">
        <f t="shared" si="36"/>
        <v>30</v>
      </c>
      <c r="D221" s="24" t="str">
        <f t="shared" si="37"/>
        <v>070</v>
      </c>
      <c r="E221" s="25" t="str">
        <f t="shared" si="38"/>
        <v>18</v>
      </c>
      <c r="F221" s="28">
        <v>977</v>
      </c>
      <c r="G221" s="25">
        <f t="shared" si="39"/>
        <v>1570</v>
      </c>
      <c r="H221" s="79">
        <v>20420.058936501016</v>
      </c>
      <c r="I221" s="80">
        <v>22462.064830151121</v>
      </c>
    </row>
    <row r="222" spans="1:9" x14ac:dyDescent="0.25">
      <c r="A222" s="70" t="s">
        <v>674</v>
      </c>
      <c r="B222" s="70" t="str">
        <f t="shared" si="40"/>
        <v>Настенный конвектор Gekon Level U/1HE H30 L080 W18 RAL9016</v>
      </c>
      <c r="C222" s="64" t="str">
        <f t="shared" si="36"/>
        <v>30</v>
      </c>
      <c r="D222" s="60" t="str">
        <f t="shared" si="37"/>
        <v>080</v>
      </c>
      <c r="E222" s="65" t="str">
        <f t="shared" si="38"/>
        <v>18</v>
      </c>
      <c r="F222" s="64">
        <v>1112</v>
      </c>
      <c r="G222" s="65">
        <f t="shared" si="39"/>
        <v>1787</v>
      </c>
      <c r="H222" s="81">
        <v>22873.444177148001</v>
      </c>
      <c r="I222" s="82">
        <v>25160.788594862803</v>
      </c>
    </row>
    <row r="223" spans="1:9" x14ac:dyDescent="0.25">
      <c r="A223" s="23" t="s">
        <v>675</v>
      </c>
      <c r="B223" s="23" t="str">
        <f t="shared" si="40"/>
        <v>Настенный конвектор Gekon Level U/1HE H30 L090 W18 RAL9016</v>
      </c>
      <c r="C223" s="28" t="str">
        <f t="shared" si="36"/>
        <v>30</v>
      </c>
      <c r="D223" s="24" t="str">
        <f t="shared" si="37"/>
        <v>090</v>
      </c>
      <c r="E223" s="25" t="str">
        <f t="shared" si="38"/>
        <v>18</v>
      </c>
      <c r="F223" s="28">
        <v>1247</v>
      </c>
      <c r="G223" s="25">
        <f t="shared" si="39"/>
        <v>2004</v>
      </c>
      <c r="H223" s="79">
        <v>25323.925659154349</v>
      </c>
      <c r="I223" s="80">
        <v>27856.318225069786</v>
      </c>
    </row>
    <row r="224" spans="1:9" x14ac:dyDescent="0.25">
      <c r="A224" s="70" t="s">
        <v>676</v>
      </c>
      <c r="B224" s="70" t="str">
        <f t="shared" si="40"/>
        <v>Настенный конвектор Gekon Level U/1HE H30 L100 W18 RAL9016</v>
      </c>
      <c r="C224" s="64" t="str">
        <f t="shared" si="36"/>
        <v>30</v>
      </c>
      <c r="D224" s="60" t="str">
        <f t="shared" si="37"/>
        <v>100</v>
      </c>
      <c r="E224" s="65" t="str">
        <f t="shared" si="38"/>
        <v>18</v>
      </c>
      <c r="F224" s="64">
        <v>1382</v>
      </c>
      <c r="G224" s="65">
        <f t="shared" si="39"/>
        <v>2221</v>
      </c>
      <c r="H224" s="81">
        <v>27852.351394538244</v>
      </c>
      <c r="I224" s="82">
        <v>30637.586533992071</v>
      </c>
    </row>
    <row r="225" spans="1:9" x14ac:dyDescent="0.25">
      <c r="A225" s="23" t="s">
        <v>677</v>
      </c>
      <c r="B225" s="23" t="str">
        <f t="shared" si="40"/>
        <v>Настенный конвектор Gekon Level U/1HE H30 L110 W18 RAL9016</v>
      </c>
      <c r="C225" s="28" t="str">
        <f t="shared" si="36"/>
        <v>30</v>
      </c>
      <c r="D225" s="24" t="str">
        <f t="shared" si="37"/>
        <v>110</v>
      </c>
      <c r="E225" s="25" t="str">
        <f t="shared" si="38"/>
        <v>18</v>
      </c>
      <c r="F225" s="28">
        <v>1520</v>
      </c>
      <c r="G225" s="25">
        <f t="shared" si="39"/>
        <v>2443</v>
      </c>
      <c r="H225" s="79">
        <v>30433.756777404426</v>
      </c>
      <c r="I225" s="80">
        <v>33477.132455144871</v>
      </c>
    </row>
    <row r="226" spans="1:9" x14ac:dyDescent="0.25">
      <c r="A226" s="70" t="s">
        <v>678</v>
      </c>
      <c r="B226" s="70" t="str">
        <f t="shared" si="40"/>
        <v>Настенный конвектор Gekon Level U/1HE H30 L120 W18 RAL9016</v>
      </c>
      <c r="C226" s="64" t="str">
        <f t="shared" si="36"/>
        <v>30</v>
      </c>
      <c r="D226" s="60" t="str">
        <f t="shared" si="37"/>
        <v>120</v>
      </c>
      <c r="E226" s="65" t="str">
        <f t="shared" si="38"/>
        <v>18</v>
      </c>
      <c r="F226" s="64">
        <v>1658</v>
      </c>
      <c r="G226" s="65">
        <f t="shared" si="39"/>
        <v>2665</v>
      </c>
      <c r="H226" s="81">
        <v>32558.270597870902</v>
      </c>
      <c r="I226" s="82">
        <v>35814.097657657992</v>
      </c>
    </row>
    <row r="227" spans="1:9" x14ac:dyDescent="0.25">
      <c r="A227" s="23" t="s">
        <v>679</v>
      </c>
      <c r="B227" s="23" t="str">
        <f t="shared" si="40"/>
        <v>Настенный конвектор Gekon Level U/1HE H30 L130 W18 RAL9016</v>
      </c>
      <c r="C227" s="28" t="str">
        <f t="shared" si="36"/>
        <v>30</v>
      </c>
      <c r="D227" s="24" t="str">
        <f t="shared" si="37"/>
        <v>130</v>
      </c>
      <c r="E227" s="25" t="str">
        <f t="shared" si="38"/>
        <v>18</v>
      </c>
      <c r="F227" s="28">
        <v>1796</v>
      </c>
      <c r="G227" s="25">
        <f t="shared" si="39"/>
        <v>2886</v>
      </c>
      <c r="H227" s="79">
        <v>34630.871030056616</v>
      </c>
      <c r="I227" s="80">
        <v>38093.958133062282</v>
      </c>
    </row>
    <row r="228" spans="1:9" x14ac:dyDescent="0.25">
      <c r="A228" s="70" t="s">
        <v>680</v>
      </c>
      <c r="B228" s="70" t="str">
        <f t="shared" si="40"/>
        <v>Настенный конвектор Gekon Level U/1HE H30 L140 W18 RAL9016</v>
      </c>
      <c r="C228" s="64" t="str">
        <f t="shared" si="36"/>
        <v>30</v>
      </c>
      <c r="D228" s="60" t="str">
        <f t="shared" si="37"/>
        <v>140</v>
      </c>
      <c r="E228" s="65" t="str">
        <f t="shared" si="38"/>
        <v>18</v>
      </c>
      <c r="F228" s="64">
        <v>1934</v>
      </c>
      <c r="G228" s="65">
        <f t="shared" si="39"/>
        <v>3108</v>
      </c>
      <c r="H228" s="81">
        <v>36730.067758378405</v>
      </c>
      <c r="I228" s="82">
        <v>40403.074534216248</v>
      </c>
    </row>
    <row r="229" spans="1:9" x14ac:dyDescent="0.25">
      <c r="A229" s="23" t="s">
        <v>681</v>
      </c>
      <c r="B229" s="23" t="str">
        <f t="shared" si="40"/>
        <v>Настенный конвектор Gekon Level U/1HE H30 L150 W18 RAL9016</v>
      </c>
      <c r="C229" s="28" t="str">
        <f t="shared" si="36"/>
        <v>30</v>
      </c>
      <c r="D229" s="24" t="str">
        <f t="shared" si="37"/>
        <v>150</v>
      </c>
      <c r="E229" s="25" t="str">
        <f t="shared" si="38"/>
        <v>18</v>
      </c>
      <c r="F229" s="28">
        <v>2072</v>
      </c>
      <c r="G229" s="25">
        <f t="shared" si="39"/>
        <v>3330</v>
      </c>
      <c r="H229" s="79">
        <v>38703.869488750097</v>
      </c>
      <c r="I229" s="80">
        <v>42574.25643762511</v>
      </c>
    </row>
    <row r="230" spans="1:9" x14ac:dyDescent="0.25">
      <c r="A230" s="70" t="s">
        <v>682</v>
      </c>
      <c r="B230" s="70" t="str">
        <f t="shared" si="40"/>
        <v>Настенный конвектор Gekon Level U/1HE H30 L160 W18 RAL9016</v>
      </c>
      <c r="C230" s="64" t="str">
        <f t="shared" si="36"/>
        <v>30</v>
      </c>
      <c r="D230" s="60" t="str">
        <f t="shared" si="37"/>
        <v>160</v>
      </c>
      <c r="E230" s="65" t="str">
        <f t="shared" si="38"/>
        <v>18</v>
      </c>
      <c r="F230" s="64">
        <v>2210</v>
      </c>
      <c r="G230" s="65">
        <f t="shared" si="39"/>
        <v>3552</v>
      </c>
      <c r="H230" s="81">
        <v>40755.797866007102</v>
      </c>
      <c r="I230" s="82">
        <v>44831.377652607815</v>
      </c>
    </row>
    <row r="231" spans="1:9" x14ac:dyDescent="0.25">
      <c r="A231" s="23" t="s">
        <v>683</v>
      </c>
      <c r="B231" s="23" t="str">
        <f t="shared" si="40"/>
        <v>Настенный конвектор Gekon Level U/1HE H30 L170 W18 RAL9016</v>
      </c>
      <c r="C231" s="28" t="str">
        <f t="shared" si="36"/>
        <v>30</v>
      </c>
      <c r="D231" s="24" t="str">
        <f t="shared" si="37"/>
        <v>170</v>
      </c>
      <c r="E231" s="25" t="str">
        <f t="shared" si="38"/>
        <v>18</v>
      </c>
      <c r="F231" s="28">
        <v>2348</v>
      </c>
      <c r="G231" s="25">
        <f t="shared" si="39"/>
        <v>3773</v>
      </c>
      <c r="H231" s="79">
        <v>42703.509658678406</v>
      </c>
      <c r="I231" s="80">
        <v>46973.860624546251</v>
      </c>
    </row>
    <row r="232" spans="1:9" x14ac:dyDescent="0.25">
      <c r="A232" s="70" t="s">
        <v>684</v>
      </c>
      <c r="B232" s="70" t="str">
        <f t="shared" si="40"/>
        <v>Настенный конвектор Gekon Level U/1HE H30 L180 W18 RAL9016</v>
      </c>
      <c r="C232" s="64" t="str">
        <f t="shared" si="36"/>
        <v>30</v>
      </c>
      <c r="D232" s="60" t="str">
        <f t="shared" si="37"/>
        <v>180</v>
      </c>
      <c r="E232" s="65" t="str">
        <f t="shared" si="38"/>
        <v>18</v>
      </c>
      <c r="F232" s="64">
        <v>2486</v>
      </c>
      <c r="G232" s="65">
        <f t="shared" si="39"/>
        <v>3995</v>
      </c>
      <c r="H232" s="81">
        <v>44528.164781000916</v>
      </c>
      <c r="I232" s="82">
        <v>48980.981259101012</v>
      </c>
    </row>
    <row r="233" spans="1:9" x14ac:dyDescent="0.25">
      <c r="A233" s="23" t="s">
        <v>685</v>
      </c>
      <c r="B233" s="23" t="str">
        <f t="shared" si="40"/>
        <v>Настенный конвектор Gekon Level U/1HE H30 L190 W18 RAL9016</v>
      </c>
      <c r="C233" s="28" t="str">
        <f t="shared" si="36"/>
        <v>30</v>
      </c>
      <c r="D233" s="24" t="str">
        <f t="shared" si="37"/>
        <v>190</v>
      </c>
      <c r="E233" s="25" t="str">
        <f t="shared" si="38"/>
        <v>18</v>
      </c>
      <c r="F233" s="28">
        <v>2624</v>
      </c>
      <c r="G233" s="25">
        <f t="shared" si="39"/>
        <v>4217</v>
      </c>
      <c r="H233" s="79">
        <v>46580.328510619998</v>
      </c>
      <c r="I233" s="80">
        <v>51238.361361682</v>
      </c>
    </row>
    <row r="234" spans="1:9" x14ac:dyDescent="0.25">
      <c r="A234" s="70" t="s">
        <v>686</v>
      </c>
      <c r="B234" s="70" t="str">
        <f t="shared" si="40"/>
        <v>Настенный конвектор Gekon Level U/1HE H30 L200 W18 RAL9016</v>
      </c>
      <c r="C234" s="64" t="str">
        <f t="shared" si="36"/>
        <v>30</v>
      </c>
      <c r="D234" s="60" t="str">
        <f t="shared" si="37"/>
        <v>200</v>
      </c>
      <c r="E234" s="65" t="str">
        <f t="shared" si="38"/>
        <v>18</v>
      </c>
      <c r="F234" s="64">
        <v>2762</v>
      </c>
      <c r="G234" s="65">
        <f t="shared" si="39"/>
        <v>4439</v>
      </c>
      <c r="H234" s="81">
        <v>48339.538048370952</v>
      </c>
      <c r="I234" s="82">
        <v>53173.491853208048</v>
      </c>
    </row>
    <row r="235" spans="1:9" x14ac:dyDescent="0.25">
      <c r="A235" s="23" t="s">
        <v>687</v>
      </c>
      <c r="B235" s="23" t="str">
        <f t="shared" si="40"/>
        <v>Настенный конвектор Gekon Level U/1HE H30 L210 W18 RAL9016</v>
      </c>
      <c r="C235" s="28" t="str">
        <f t="shared" si="36"/>
        <v>30</v>
      </c>
      <c r="D235" s="24" t="str">
        <f t="shared" si="37"/>
        <v>210</v>
      </c>
      <c r="E235" s="25" t="str">
        <f t="shared" si="38"/>
        <v>18</v>
      </c>
      <c r="F235" s="28">
        <v>2900</v>
      </c>
      <c r="G235" s="25">
        <f t="shared" si="39"/>
        <v>4661</v>
      </c>
      <c r="H235" s="79">
        <v>50201.749006173035</v>
      </c>
      <c r="I235" s="80">
        <v>55221.92390679034</v>
      </c>
    </row>
    <row r="236" spans="1:9" x14ac:dyDescent="0.25">
      <c r="A236" s="70" t="s">
        <v>688</v>
      </c>
      <c r="B236" s="70" t="str">
        <f t="shared" si="40"/>
        <v>Настенный конвектор Gekon Level U/1HE H30 L220 W18 RAL9016</v>
      </c>
      <c r="C236" s="64" t="str">
        <f t="shared" si="36"/>
        <v>30</v>
      </c>
      <c r="D236" s="60" t="str">
        <f t="shared" si="37"/>
        <v>220</v>
      </c>
      <c r="E236" s="65" t="str">
        <f t="shared" si="38"/>
        <v>18</v>
      </c>
      <c r="F236" s="64">
        <v>3038</v>
      </c>
      <c r="G236" s="65">
        <f t="shared" si="39"/>
        <v>4882</v>
      </c>
      <c r="H236" s="81">
        <v>51824.880313978989</v>
      </c>
      <c r="I236" s="82">
        <v>57007.36834537689</v>
      </c>
    </row>
    <row r="237" spans="1:9" x14ac:dyDescent="0.25">
      <c r="A237" s="23" t="s">
        <v>689</v>
      </c>
      <c r="B237" s="23" t="str">
        <f t="shared" si="40"/>
        <v>Настенный конвектор Gekon Level U/1HE H30 L230 W18 RAL9016</v>
      </c>
      <c r="C237" s="28" t="str">
        <f t="shared" si="36"/>
        <v>30</v>
      </c>
      <c r="D237" s="24" t="str">
        <f t="shared" si="37"/>
        <v>230</v>
      </c>
      <c r="E237" s="25" t="str">
        <f t="shared" si="38"/>
        <v>18</v>
      </c>
      <c r="F237" s="28">
        <v>3176</v>
      </c>
      <c r="G237" s="25">
        <f t="shared" si="39"/>
        <v>5104</v>
      </c>
      <c r="H237" s="79">
        <v>53399.001992144818</v>
      </c>
      <c r="I237" s="80">
        <v>58738.902191359302</v>
      </c>
    </row>
    <row r="238" spans="1:9" ht="15.75" thickBot="1" x14ac:dyDescent="0.3">
      <c r="A238" s="71" t="s">
        <v>690</v>
      </c>
      <c r="B238" s="71" t="str">
        <f t="shared" si="40"/>
        <v>Настенный конвектор Gekon Level U/1HE H30 L240 W18 RAL9016</v>
      </c>
      <c r="C238" s="66" t="str">
        <f t="shared" si="36"/>
        <v>30</v>
      </c>
      <c r="D238" s="67" t="str">
        <f t="shared" si="37"/>
        <v>240</v>
      </c>
      <c r="E238" s="68" t="str">
        <f t="shared" si="38"/>
        <v>18</v>
      </c>
      <c r="F238" s="66">
        <v>3314</v>
      </c>
      <c r="G238" s="68">
        <f t="shared" si="39"/>
        <v>5326</v>
      </c>
      <c r="H238" s="83">
        <v>54994.451811126324</v>
      </c>
      <c r="I238" s="84">
        <v>60493.896992238959</v>
      </c>
    </row>
    <row r="239" spans="1:9" x14ac:dyDescent="0.25">
      <c r="A239" s="69" t="s">
        <v>691</v>
      </c>
      <c r="B239" s="69" t="str">
        <f t="shared" si="40"/>
        <v>Настенный конвектор Gekon Level U/1HE H30 L040 W23 RAL9016</v>
      </c>
      <c r="C239" s="61" t="str">
        <f>MID($A239,8,2)</f>
        <v>30</v>
      </c>
      <c r="D239" s="62" t="str">
        <f>MID($A239,10,3)</f>
        <v>040</v>
      </c>
      <c r="E239" s="63" t="str">
        <f>MID($A239,13,2)</f>
        <v>23</v>
      </c>
      <c r="F239" s="61">
        <v>779</v>
      </c>
      <c r="G239" s="63">
        <f>ROUND(F239*((($G$1+$G$2)/2-$G$3)/50)^1.41,0)</f>
        <v>1252</v>
      </c>
      <c r="H239" s="74">
        <v>16023.032904191703</v>
      </c>
      <c r="I239" s="76">
        <v>17625.336194610874</v>
      </c>
    </row>
    <row r="240" spans="1:9" x14ac:dyDescent="0.25">
      <c r="A240" s="23" t="s">
        <v>692</v>
      </c>
      <c r="B240" s="23" t="str">
        <f t="shared" si="40"/>
        <v>Настенный конвектор Gekon Level U/1HE H30 L050 W23 RAL9016</v>
      </c>
      <c r="C240" s="28" t="str">
        <f t="shared" ref="C240:C259" si="41">MID($A240,8,2)</f>
        <v>30</v>
      </c>
      <c r="D240" s="24" t="str">
        <f t="shared" ref="D240:D259" si="42">MID($A240,10,3)</f>
        <v>050</v>
      </c>
      <c r="E240" s="25" t="str">
        <f t="shared" ref="E240:E259" si="43">MID($A240,13,2)</f>
        <v>23</v>
      </c>
      <c r="F240" s="28">
        <v>969</v>
      </c>
      <c r="G240" s="25">
        <f t="shared" ref="G240:G259" si="44">ROUND(F240*((($G$1+$G$2)/2-$G$3)/50)^1.41,0)</f>
        <v>1557</v>
      </c>
      <c r="H240" s="79">
        <v>18899.392102763639</v>
      </c>
      <c r="I240" s="80">
        <v>20789.331313040006</v>
      </c>
    </row>
    <row r="241" spans="1:9" x14ac:dyDescent="0.25">
      <c r="A241" s="70" t="s">
        <v>693</v>
      </c>
      <c r="B241" s="70" t="str">
        <f t="shared" si="40"/>
        <v>Настенный конвектор Gekon Level U/1HE H30 L060 W23 RAL9016</v>
      </c>
      <c r="C241" s="64" t="str">
        <f t="shared" si="41"/>
        <v>30</v>
      </c>
      <c r="D241" s="60" t="str">
        <f t="shared" si="42"/>
        <v>060</v>
      </c>
      <c r="E241" s="65" t="str">
        <f t="shared" si="43"/>
        <v>23</v>
      </c>
      <c r="F241" s="64">
        <v>1159</v>
      </c>
      <c r="G241" s="65">
        <f t="shared" si="44"/>
        <v>1863</v>
      </c>
      <c r="H241" s="81">
        <v>22007.556039703759</v>
      </c>
      <c r="I241" s="82">
        <v>24208.311643674137</v>
      </c>
    </row>
    <row r="242" spans="1:9" x14ac:dyDescent="0.25">
      <c r="A242" s="23" t="s">
        <v>694</v>
      </c>
      <c r="B242" s="23" t="str">
        <f t="shared" si="40"/>
        <v>Настенный конвектор Gekon Level U/1HE H30 L070 W23 RAL9016</v>
      </c>
      <c r="C242" s="28" t="str">
        <f t="shared" si="41"/>
        <v>30</v>
      </c>
      <c r="D242" s="24" t="str">
        <f t="shared" si="42"/>
        <v>070</v>
      </c>
      <c r="E242" s="25" t="str">
        <f t="shared" si="43"/>
        <v>23</v>
      </c>
      <c r="F242" s="28">
        <v>1349</v>
      </c>
      <c r="G242" s="25">
        <f t="shared" si="44"/>
        <v>2168</v>
      </c>
      <c r="H242" s="79">
        <v>24967.38211186033</v>
      </c>
      <c r="I242" s="80">
        <v>27464.120323046365</v>
      </c>
    </row>
    <row r="243" spans="1:9" x14ac:dyDescent="0.25">
      <c r="A243" s="70" t="s">
        <v>695</v>
      </c>
      <c r="B243" s="70" t="str">
        <f t="shared" si="40"/>
        <v>Настенный конвектор Gekon Level U/1HE H30 L080 W23 RAL9016</v>
      </c>
      <c r="C243" s="64" t="str">
        <f t="shared" si="41"/>
        <v>30</v>
      </c>
      <c r="D243" s="60" t="str">
        <f t="shared" si="42"/>
        <v>080</v>
      </c>
      <c r="E243" s="65" t="str">
        <f t="shared" si="43"/>
        <v>23</v>
      </c>
      <c r="F243" s="64">
        <v>1539</v>
      </c>
      <c r="G243" s="65">
        <f t="shared" si="44"/>
        <v>2473</v>
      </c>
      <c r="H243" s="81">
        <v>27846.947543931306</v>
      </c>
      <c r="I243" s="82">
        <v>30631.642298324441</v>
      </c>
    </row>
    <row r="244" spans="1:9" x14ac:dyDescent="0.25">
      <c r="A244" s="23" t="s">
        <v>696</v>
      </c>
      <c r="B244" s="23" t="str">
        <f t="shared" si="40"/>
        <v>Настенный конвектор Gekon Level U/1HE H30 L090 W23 RAL9016</v>
      </c>
      <c r="C244" s="28" t="str">
        <f t="shared" si="41"/>
        <v>30</v>
      </c>
      <c r="D244" s="24" t="str">
        <f t="shared" si="42"/>
        <v>090</v>
      </c>
      <c r="E244" s="25" t="str">
        <f t="shared" si="43"/>
        <v>23</v>
      </c>
      <c r="F244" s="28">
        <v>1729</v>
      </c>
      <c r="G244" s="25">
        <f t="shared" si="44"/>
        <v>2779</v>
      </c>
      <c r="H244" s="79">
        <v>30723.30674250325</v>
      </c>
      <c r="I244" s="80">
        <v>33795.637416753576</v>
      </c>
    </row>
    <row r="245" spans="1:9" x14ac:dyDescent="0.25">
      <c r="A245" s="70" t="s">
        <v>697</v>
      </c>
      <c r="B245" s="70" t="str">
        <f t="shared" si="40"/>
        <v>Настенный конвектор Gekon Level U/1HE H30 L100 W23 RAL9016</v>
      </c>
      <c r="C245" s="64" t="str">
        <f t="shared" si="41"/>
        <v>30</v>
      </c>
      <c r="D245" s="60" t="str">
        <f t="shared" si="42"/>
        <v>100</v>
      </c>
      <c r="E245" s="65" t="str">
        <f t="shared" si="43"/>
        <v>23</v>
      </c>
      <c r="F245" s="64">
        <v>1919</v>
      </c>
      <c r="G245" s="65">
        <f t="shared" si="44"/>
        <v>3084</v>
      </c>
      <c r="H245" s="81">
        <v>33683.132814659832</v>
      </c>
      <c r="I245" s="82">
        <v>37051.446096125816</v>
      </c>
    </row>
    <row r="246" spans="1:9" x14ac:dyDescent="0.25">
      <c r="A246" s="23" t="s">
        <v>698</v>
      </c>
      <c r="B246" s="23" t="str">
        <f t="shared" si="40"/>
        <v>Настенный конвектор Gekon Level U/1HE H30 L110 W23 RAL9016</v>
      </c>
      <c r="C246" s="28" t="str">
        <f t="shared" si="41"/>
        <v>30</v>
      </c>
      <c r="D246" s="24" t="str">
        <f t="shared" si="42"/>
        <v>110</v>
      </c>
      <c r="E246" s="25" t="str">
        <f t="shared" si="43"/>
        <v>23</v>
      </c>
      <c r="F246" s="28">
        <v>2112</v>
      </c>
      <c r="G246" s="25">
        <f t="shared" si="44"/>
        <v>3394</v>
      </c>
      <c r="H246" s="79">
        <v>36791.296751599941</v>
      </c>
      <c r="I246" s="80">
        <v>40470.426426759936</v>
      </c>
    </row>
    <row r="247" spans="1:9" x14ac:dyDescent="0.25">
      <c r="A247" s="70" t="s">
        <v>699</v>
      </c>
      <c r="B247" s="70" t="str">
        <f t="shared" si="40"/>
        <v>Настенный конвектор Gekon Level U/1HE H30 L120 W23 RAL9016</v>
      </c>
      <c r="C247" s="64" t="str">
        <f t="shared" si="41"/>
        <v>30</v>
      </c>
      <c r="D247" s="60" t="str">
        <f t="shared" si="42"/>
        <v>120</v>
      </c>
      <c r="E247" s="65" t="str">
        <f t="shared" si="43"/>
        <v>23</v>
      </c>
      <c r="F247" s="64">
        <v>2305</v>
      </c>
      <c r="G247" s="65">
        <f t="shared" si="44"/>
        <v>3704</v>
      </c>
      <c r="H247" s="81">
        <v>39274.153561834202</v>
      </c>
      <c r="I247" s="82">
        <v>43201.568918017627</v>
      </c>
    </row>
    <row r="248" spans="1:9" x14ac:dyDescent="0.25">
      <c r="A248" s="23" t="s">
        <v>700</v>
      </c>
      <c r="B248" s="23" t="str">
        <f t="shared" si="40"/>
        <v>Настенный конвектор Gekon Level U/1HE H30 L130 W23 RAL9016</v>
      </c>
      <c r="C248" s="28" t="str">
        <f t="shared" si="41"/>
        <v>30</v>
      </c>
      <c r="D248" s="24" t="str">
        <f t="shared" si="42"/>
        <v>130</v>
      </c>
      <c r="E248" s="25" t="str">
        <f t="shared" si="43"/>
        <v>23</v>
      </c>
      <c r="F248" s="28">
        <v>2498</v>
      </c>
      <c r="G248" s="25">
        <f t="shared" si="44"/>
        <v>4015</v>
      </c>
      <c r="H248" s="79">
        <v>41696.27695459799</v>
      </c>
      <c r="I248" s="80">
        <v>45865.90465005779</v>
      </c>
    </row>
    <row r="249" spans="1:9" x14ac:dyDescent="0.25">
      <c r="A249" s="70" t="s">
        <v>701</v>
      </c>
      <c r="B249" s="70" t="str">
        <f t="shared" si="40"/>
        <v>Настенный конвектор Gekon Level U/1HE H30 L140 W23 RAL9016</v>
      </c>
      <c r="C249" s="64" t="str">
        <f t="shared" si="41"/>
        <v>30</v>
      </c>
      <c r="D249" s="60" t="str">
        <f t="shared" si="42"/>
        <v>140</v>
      </c>
      <c r="E249" s="65" t="str">
        <f t="shared" si="43"/>
        <v>23</v>
      </c>
      <c r="F249" s="64">
        <v>2691</v>
      </c>
      <c r="G249" s="65">
        <f t="shared" si="44"/>
        <v>4325</v>
      </c>
      <c r="H249" s="81">
        <v>44141.836030767452</v>
      </c>
      <c r="I249" s="82">
        <v>48556.019633844204</v>
      </c>
    </row>
    <row r="250" spans="1:9" x14ac:dyDescent="0.25">
      <c r="A250" s="23" t="s">
        <v>702</v>
      </c>
      <c r="B250" s="23" t="str">
        <f t="shared" si="40"/>
        <v>Настенный конвектор Gekon Level U/1HE H30 L150 W23 RAL9016</v>
      </c>
      <c r="C250" s="28" t="str">
        <f t="shared" si="41"/>
        <v>30</v>
      </c>
      <c r="D250" s="24" t="str">
        <f t="shared" si="42"/>
        <v>150</v>
      </c>
      <c r="E250" s="25" t="str">
        <f t="shared" si="43"/>
        <v>23</v>
      </c>
      <c r="F250" s="28">
        <v>2884</v>
      </c>
      <c r="G250" s="25">
        <f t="shared" si="44"/>
        <v>4635</v>
      </c>
      <c r="H250" s="79">
        <v>46448.070386852516</v>
      </c>
      <c r="I250" s="80">
        <v>51092.877425537772</v>
      </c>
    </row>
    <row r="251" spans="1:9" x14ac:dyDescent="0.25">
      <c r="A251" s="70" t="s">
        <v>703</v>
      </c>
      <c r="B251" s="70" t="str">
        <f t="shared" si="40"/>
        <v>Настенный конвектор Gekon Level U/1HE H30 L160 W23 RAL9016</v>
      </c>
      <c r="C251" s="64" t="str">
        <f t="shared" si="41"/>
        <v>30</v>
      </c>
      <c r="D251" s="60" t="str">
        <f t="shared" si="42"/>
        <v>160</v>
      </c>
      <c r="E251" s="65" t="str">
        <f t="shared" si="43"/>
        <v>23</v>
      </c>
      <c r="F251" s="64">
        <v>3077</v>
      </c>
      <c r="G251" s="65">
        <f t="shared" si="44"/>
        <v>4945</v>
      </c>
      <c r="H251" s="81">
        <v>48920.037982239992</v>
      </c>
      <c r="I251" s="82">
        <v>53812.041780463995</v>
      </c>
    </row>
    <row r="252" spans="1:9" x14ac:dyDescent="0.25">
      <c r="A252" s="23" t="s">
        <v>704</v>
      </c>
      <c r="B252" s="23" t="str">
        <f t="shared" si="40"/>
        <v>Настенный конвектор Gekon Level U/1HE H30 L170 W23 RAL9016</v>
      </c>
      <c r="C252" s="28" t="str">
        <f t="shared" si="41"/>
        <v>30</v>
      </c>
      <c r="D252" s="24" t="str">
        <f t="shared" si="42"/>
        <v>170</v>
      </c>
      <c r="E252" s="25" t="str">
        <f t="shared" si="43"/>
        <v>23</v>
      </c>
      <c r="F252" s="28">
        <v>3270</v>
      </c>
      <c r="G252" s="25">
        <f t="shared" si="44"/>
        <v>5255</v>
      </c>
      <c r="H252" s="79">
        <v>51187.326721833066</v>
      </c>
      <c r="I252" s="80">
        <v>56306.059394016374</v>
      </c>
    </row>
    <row r="253" spans="1:9" x14ac:dyDescent="0.25">
      <c r="A253" s="70" t="s">
        <v>705</v>
      </c>
      <c r="B253" s="70" t="str">
        <f t="shared" si="40"/>
        <v>Настенный конвектор Gekon Level U/1HE H30 L180 W23 RAL9016</v>
      </c>
      <c r="C253" s="64" t="str">
        <f t="shared" si="41"/>
        <v>30</v>
      </c>
      <c r="D253" s="60" t="str">
        <f t="shared" si="42"/>
        <v>180</v>
      </c>
      <c r="E253" s="65" t="str">
        <f t="shared" si="43"/>
        <v>23</v>
      </c>
      <c r="F253" s="64">
        <v>3463</v>
      </c>
      <c r="G253" s="65">
        <f t="shared" si="44"/>
        <v>5565</v>
      </c>
      <c r="H253" s="81">
        <v>53317.794747549291</v>
      </c>
      <c r="I253" s="82">
        <v>58649.574222304225</v>
      </c>
    </row>
    <row r="254" spans="1:9" x14ac:dyDescent="0.25">
      <c r="A254" s="23" t="s">
        <v>706</v>
      </c>
      <c r="B254" s="23" t="str">
        <f t="shared" si="40"/>
        <v>Настенный конвектор Gekon Level U/1HE H30 L190 W23 RAL9016</v>
      </c>
      <c r="C254" s="28" t="str">
        <f t="shared" si="41"/>
        <v>30</v>
      </c>
      <c r="D254" s="24" t="str">
        <f t="shared" si="42"/>
        <v>190</v>
      </c>
      <c r="E254" s="25" t="str">
        <f t="shared" si="43"/>
        <v>23</v>
      </c>
      <c r="F254" s="28">
        <v>3656</v>
      </c>
      <c r="G254" s="25">
        <f t="shared" si="44"/>
        <v>5876</v>
      </c>
      <c r="H254" s="79">
        <v>55707.273889349322</v>
      </c>
      <c r="I254" s="80">
        <v>61278.00127828426</v>
      </c>
    </row>
    <row r="255" spans="1:9" x14ac:dyDescent="0.25">
      <c r="A255" s="70" t="s">
        <v>707</v>
      </c>
      <c r="B255" s="70" t="str">
        <f t="shared" si="40"/>
        <v>Настенный конвектор Gekon Level U/1HE H30 L200 W23 RAL9016</v>
      </c>
      <c r="C255" s="64" t="str">
        <f t="shared" si="41"/>
        <v>30</v>
      </c>
      <c r="D255" s="60" t="str">
        <f t="shared" si="42"/>
        <v>200</v>
      </c>
      <c r="E255" s="65" t="str">
        <f t="shared" si="43"/>
        <v>23</v>
      </c>
      <c r="F255" s="64">
        <v>3849</v>
      </c>
      <c r="G255" s="65">
        <f t="shared" si="44"/>
        <v>6186</v>
      </c>
      <c r="H255" s="81">
        <v>57766.080435718417</v>
      </c>
      <c r="I255" s="82">
        <v>63542.688479290264</v>
      </c>
    </row>
    <row r="256" spans="1:9" x14ac:dyDescent="0.25">
      <c r="A256" s="23" t="s">
        <v>708</v>
      </c>
      <c r="B256" s="23" t="str">
        <f t="shared" si="40"/>
        <v>Настенный конвектор Gekon Level U/1HE H30 L210 W23 RAL9016</v>
      </c>
      <c r="C256" s="28" t="str">
        <f t="shared" si="41"/>
        <v>30</v>
      </c>
      <c r="D256" s="24" t="str">
        <f t="shared" si="42"/>
        <v>210</v>
      </c>
      <c r="E256" s="25" t="str">
        <f t="shared" si="43"/>
        <v>23</v>
      </c>
      <c r="F256" s="28">
        <v>4042</v>
      </c>
      <c r="G256" s="25">
        <f t="shared" si="44"/>
        <v>6496</v>
      </c>
      <c r="H256" s="79">
        <v>60003.756072490491</v>
      </c>
      <c r="I256" s="80">
        <v>66004.131679739541</v>
      </c>
    </row>
    <row r="257" spans="1:9" x14ac:dyDescent="0.25">
      <c r="A257" s="70" t="s">
        <v>709</v>
      </c>
      <c r="B257" s="70" t="str">
        <f t="shared" si="40"/>
        <v>Настенный конвектор Gekon Level U/1HE H30 L220 W23 RAL9016</v>
      </c>
      <c r="C257" s="64" t="str">
        <f t="shared" si="41"/>
        <v>30</v>
      </c>
      <c r="D257" s="60" t="str">
        <f t="shared" si="42"/>
        <v>220</v>
      </c>
      <c r="E257" s="65" t="str">
        <f t="shared" si="43"/>
        <v>23</v>
      </c>
      <c r="F257" s="64">
        <v>4235</v>
      </c>
      <c r="G257" s="65">
        <f t="shared" si="44"/>
        <v>6806</v>
      </c>
      <c r="H257" s="81">
        <v>61897.007358414063</v>
      </c>
      <c r="I257" s="82">
        <v>68086.708094255475</v>
      </c>
    </row>
    <row r="258" spans="1:9" x14ac:dyDescent="0.25">
      <c r="A258" s="23" t="s">
        <v>710</v>
      </c>
      <c r="B258" s="23" t="str">
        <f t="shared" si="40"/>
        <v>Настенный конвектор Gekon Level U/1HE H30 L230 W23 RAL9016</v>
      </c>
      <c r="C258" s="28" t="str">
        <f t="shared" si="41"/>
        <v>30</v>
      </c>
      <c r="D258" s="24" t="str">
        <f t="shared" si="42"/>
        <v>230</v>
      </c>
      <c r="E258" s="25" t="str">
        <f t="shared" si="43"/>
        <v>23</v>
      </c>
      <c r="F258" s="28">
        <v>4428</v>
      </c>
      <c r="G258" s="25">
        <f t="shared" si="44"/>
        <v>7116</v>
      </c>
      <c r="H258" s="79">
        <v>63732.731460366187</v>
      </c>
      <c r="I258" s="80">
        <v>70106.004606402814</v>
      </c>
    </row>
    <row r="259" spans="1:9" ht="15.75" thickBot="1" x14ac:dyDescent="0.3">
      <c r="A259" s="71" t="s">
        <v>711</v>
      </c>
      <c r="B259" s="71" t="str">
        <f t="shared" si="40"/>
        <v>Настенный конвектор Gekon Level U/1HE H30 L240 W23 RAL9016</v>
      </c>
      <c r="C259" s="66" t="str">
        <f t="shared" si="41"/>
        <v>30</v>
      </c>
      <c r="D259" s="67" t="str">
        <f t="shared" si="42"/>
        <v>240</v>
      </c>
      <c r="E259" s="68" t="str">
        <f t="shared" si="43"/>
        <v>23</v>
      </c>
      <c r="F259" s="66">
        <v>4621</v>
      </c>
      <c r="G259" s="68">
        <f t="shared" si="44"/>
        <v>7426</v>
      </c>
      <c r="H259" s="83">
        <v>65586.333981509684</v>
      </c>
      <c r="I259" s="84">
        <v>72144.967379660666</v>
      </c>
    </row>
    <row r="260" spans="1:9" x14ac:dyDescent="0.25">
      <c r="A260" s="69" t="s">
        <v>712</v>
      </c>
      <c r="B260" s="69" t="str">
        <f t="shared" si="40"/>
        <v>Настенный конвектор Gekon Level U/1HE H40 L040 W08 RAL9016</v>
      </c>
      <c r="C260" s="61" t="str">
        <f>MID($A260,8,2)</f>
        <v>40</v>
      </c>
      <c r="D260" s="62" t="str">
        <f>MID($A260,10,3)</f>
        <v>040</v>
      </c>
      <c r="E260" s="63" t="str">
        <f>MID($A260,13,2)</f>
        <v>08</v>
      </c>
      <c r="F260" s="61">
        <v>228</v>
      </c>
      <c r="G260" s="63">
        <f>ROUND(F260*((($G$1+$G$2)/2-$G$3)/50)^1.41,0)</f>
        <v>366</v>
      </c>
      <c r="H260" s="74">
        <v>6156.9762826477054</v>
      </c>
      <c r="I260" s="76">
        <v>6772.6739109124765</v>
      </c>
    </row>
    <row r="261" spans="1:9" x14ac:dyDescent="0.25">
      <c r="A261" s="23" t="s">
        <v>713</v>
      </c>
      <c r="B261" s="23" t="str">
        <f t="shared" si="40"/>
        <v>Настенный конвектор Gekon Level U/1HE H40 L050 W08 RAL9016</v>
      </c>
      <c r="C261" s="28" t="str">
        <f t="shared" ref="C261:C280" si="45">MID($A261,8,2)</f>
        <v>40</v>
      </c>
      <c r="D261" s="24" t="str">
        <f t="shared" ref="D261:D280" si="46">MID($A261,10,3)</f>
        <v>050</v>
      </c>
      <c r="E261" s="25" t="str">
        <f t="shared" ref="E261:E280" si="47">MID($A261,13,2)</f>
        <v>08</v>
      </c>
      <c r="F261" s="28">
        <v>285</v>
      </c>
      <c r="G261" s="25">
        <f t="shared" ref="G261:G280" si="48">ROUND(F261*((($G$1+$G$2)/2-$G$3)/50)^1.41,0)</f>
        <v>458</v>
      </c>
      <c r="H261" s="79">
        <v>7175.4066711470778</v>
      </c>
      <c r="I261" s="80">
        <v>7892.9473382617862</v>
      </c>
    </row>
    <row r="262" spans="1:9" x14ac:dyDescent="0.25">
      <c r="A262" s="70" t="s">
        <v>714</v>
      </c>
      <c r="B262" s="70" t="str">
        <f t="shared" si="40"/>
        <v>Настенный конвектор Gekon Level U/1HE H40 L060 W08 RAL9016</v>
      </c>
      <c r="C262" s="64" t="str">
        <f t="shared" si="45"/>
        <v>40</v>
      </c>
      <c r="D262" s="60" t="str">
        <f t="shared" si="46"/>
        <v>060</v>
      </c>
      <c r="E262" s="65" t="str">
        <f t="shared" si="47"/>
        <v>08</v>
      </c>
      <c r="F262" s="64">
        <v>342</v>
      </c>
      <c r="G262" s="65">
        <f t="shared" si="48"/>
        <v>550</v>
      </c>
      <c r="H262" s="81">
        <v>8307.1820894896009</v>
      </c>
      <c r="I262" s="82">
        <v>9137.9002984385625</v>
      </c>
    </row>
    <row r="263" spans="1:9" x14ac:dyDescent="0.25">
      <c r="A263" s="23" t="s">
        <v>715</v>
      </c>
      <c r="B263" s="23" t="str">
        <f t="shared" si="40"/>
        <v>Настенный конвектор Gekon Level U/1HE H40 L070 W08 RAL9016</v>
      </c>
      <c r="C263" s="28" t="str">
        <f t="shared" si="45"/>
        <v>40</v>
      </c>
      <c r="D263" s="24" t="str">
        <f t="shared" si="46"/>
        <v>070</v>
      </c>
      <c r="E263" s="25" t="str">
        <f t="shared" si="47"/>
        <v>08</v>
      </c>
      <c r="F263" s="28">
        <v>399</v>
      </c>
      <c r="G263" s="25">
        <f t="shared" si="48"/>
        <v>641</v>
      </c>
      <c r="H263" s="79">
        <v>9346.4791963851367</v>
      </c>
      <c r="I263" s="80">
        <v>10281.127116023652</v>
      </c>
    </row>
    <row r="264" spans="1:9" x14ac:dyDescent="0.25">
      <c r="A264" s="70" t="s">
        <v>716</v>
      </c>
      <c r="B264" s="70" t="str">
        <f t="shared" si="40"/>
        <v>Настенный конвектор Gekon Level U/1HE H40 L080 W08 RAL9016</v>
      </c>
      <c r="C264" s="64" t="str">
        <f t="shared" si="45"/>
        <v>40</v>
      </c>
      <c r="D264" s="60" t="str">
        <f t="shared" si="46"/>
        <v>080</v>
      </c>
      <c r="E264" s="65" t="str">
        <f t="shared" si="47"/>
        <v>08</v>
      </c>
      <c r="F264" s="64">
        <v>456</v>
      </c>
      <c r="G264" s="65">
        <f t="shared" si="48"/>
        <v>733</v>
      </c>
      <c r="H264" s="81">
        <v>10367.813343525149</v>
      </c>
      <c r="I264" s="82">
        <v>11404.594677877665</v>
      </c>
    </row>
    <row r="265" spans="1:9" x14ac:dyDescent="0.25">
      <c r="A265" s="23" t="s">
        <v>717</v>
      </c>
      <c r="B265" s="23" t="str">
        <f t="shared" si="40"/>
        <v>Настенный конвектор Gekon Level U/1HE H40 L090 W08 RAL9016</v>
      </c>
      <c r="C265" s="28" t="str">
        <f t="shared" si="45"/>
        <v>40</v>
      </c>
      <c r="D265" s="24" t="str">
        <f t="shared" si="46"/>
        <v>090</v>
      </c>
      <c r="E265" s="25" t="str">
        <f t="shared" si="47"/>
        <v>08</v>
      </c>
      <c r="F265" s="28">
        <v>513</v>
      </c>
      <c r="G265" s="25">
        <f t="shared" si="48"/>
        <v>824</v>
      </c>
      <c r="H265" s="79">
        <v>11386.243732024523</v>
      </c>
      <c r="I265" s="80">
        <v>12524.868105226977</v>
      </c>
    </row>
    <row r="266" spans="1:9" x14ac:dyDescent="0.25">
      <c r="A266" s="70" t="s">
        <v>718</v>
      </c>
      <c r="B266" s="70" t="str">
        <f t="shared" si="40"/>
        <v>Настенный конвектор Gekon Level U/1HE H40 L100 W08 RAL9016</v>
      </c>
      <c r="C266" s="64" t="str">
        <f t="shared" si="45"/>
        <v>40</v>
      </c>
      <c r="D266" s="60" t="str">
        <f t="shared" si="46"/>
        <v>100</v>
      </c>
      <c r="E266" s="65" t="str">
        <f t="shared" si="47"/>
        <v>08</v>
      </c>
      <c r="F266" s="64">
        <v>570</v>
      </c>
      <c r="G266" s="65">
        <f t="shared" si="48"/>
        <v>916</v>
      </c>
      <c r="H266" s="81">
        <v>12425.540838920055</v>
      </c>
      <c r="I266" s="82">
        <v>13668.094922812061</v>
      </c>
    </row>
    <row r="267" spans="1:9" x14ac:dyDescent="0.25">
      <c r="A267" s="23" t="s">
        <v>719</v>
      </c>
      <c r="B267" s="23" t="str">
        <f t="shared" si="40"/>
        <v>Настенный конвектор Gekon Level U/1HE H40 L110 W08 RAL9016</v>
      </c>
      <c r="C267" s="28" t="str">
        <f t="shared" si="45"/>
        <v>40</v>
      </c>
      <c r="D267" s="24" t="str">
        <f t="shared" si="46"/>
        <v>110</v>
      </c>
      <c r="E267" s="25" t="str">
        <f t="shared" si="47"/>
        <v>08</v>
      </c>
      <c r="F267" s="28">
        <v>631</v>
      </c>
      <c r="G267" s="25">
        <f t="shared" si="48"/>
        <v>1014</v>
      </c>
      <c r="H267" s="79">
        <v>13557.316257262579</v>
      </c>
      <c r="I267" s="80">
        <v>14913.047882988838</v>
      </c>
    </row>
    <row r="268" spans="1:9" x14ac:dyDescent="0.25">
      <c r="A268" s="70" t="s">
        <v>720</v>
      </c>
      <c r="B268" s="70" t="str">
        <f t="shared" si="40"/>
        <v>Настенный конвектор Gekon Level U/1HE H40 L120 W08 RAL9016</v>
      </c>
      <c r="C268" s="64" t="str">
        <f t="shared" si="45"/>
        <v>40</v>
      </c>
      <c r="D268" s="60" t="str">
        <f t="shared" si="46"/>
        <v>120</v>
      </c>
      <c r="E268" s="65" t="str">
        <f t="shared" si="47"/>
        <v>08</v>
      </c>
      <c r="F268" s="64">
        <v>692</v>
      </c>
      <c r="G268" s="65">
        <f t="shared" si="48"/>
        <v>1112</v>
      </c>
      <c r="H268" s="81">
        <v>14432.863900358569</v>
      </c>
      <c r="I268" s="82">
        <v>15876.150290394427</v>
      </c>
    </row>
    <row r="269" spans="1:9" x14ac:dyDescent="0.25">
      <c r="A269" s="23" t="s">
        <v>721</v>
      </c>
      <c r="B269" s="23" t="str">
        <f t="shared" si="40"/>
        <v>Настенный конвектор Gekon Level U/1HE H40 L130 W08 RAL9016</v>
      </c>
      <c r="C269" s="28" t="str">
        <f t="shared" si="45"/>
        <v>40</v>
      </c>
      <c r="D269" s="24" t="str">
        <f t="shared" si="46"/>
        <v>130</v>
      </c>
      <c r="E269" s="25" t="str">
        <f t="shared" si="47"/>
        <v>08</v>
      </c>
      <c r="F269" s="28">
        <v>753</v>
      </c>
      <c r="G269" s="25">
        <f t="shared" si="48"/>
        <v>1210</v>
      </c>
      <c r="H269" s="79">
        <v>15285.139177043928</v>
      </c>
      <c r="I269" s="80">
        <v>16813.653094748322</v>
      </c>
    </row>
    <row r="270" spans="1:9" x14ac:dyDescent="0.25">
      <c r="A270" s="70" t="s">
        <v>722</v>
      </c>
      <c r="B270" s="70" t="str">
        <f t="shared" si="40"/>
        <v>Настенный конвектор Gekon Level U/1HE H40 L140 W08 RAL9016</v>
      </c>
      <c r="C270" s="64" t="str">
        <f t="shared" si="45"/>
        <v>40</v>
      </c>
      <c r="D270" s="60" t="str">
        <f t="shared" si="46"/>
        <v>140</v>
      </c>
      <c r="E270" s="65" t="str">
        <f t="shared" si="47"/>
        <v>08</v>
      </c>
      <c r="F270" s="64">
        <v>814</v>
      </c>
      <c r="G270" s="65">
        <f t="shared" si="48"/>
        <v>1308</v>
      </c>
      <c r="H270" s="81">
        <v>16137.286562803574</v>
      </c>
      <c r="I270" s="82">
        <v>17751.015219083933</v>
      </c>
    </row>
    <row r="271" spans="1:9" x14ac:dyDescent="0.25">
      <c r="A271" s="23" t="s">
        <v>723</v>
      </c>
      <c r="B271" s="23" t="str">
        <f t="shared" si="40"/>
        <v>Настенный конвектор Gekon Level U/1HE H40 L150 W08 RAL9016</v>
      </c>
      <c r="C271" s="28" t="str">
        <f t="shared" si="45"/>
        <v>40</v>
      </c>
      <c r="D271" s="24" t="str">
        <f t="shared" si="46"/>
        <v>150</v>
      </c>
      <c r="E271" s="25" t="str">
        <f t="shared" si="47"/>
        <v>08</v>
      </c>
      <c r="F271" s="28">
        <v>875</v>
      </c>
      <c r="G271" s="25">
        <f t="shared" si="48"/>
        <v>1406</v>
      </c>
      <c r="H271" s="79">
        <v>16948.615956764999</v>
      </c>
      <c r="I271" s="80">
        <v>18643.477552441502</v>
      </c>
    </row>
    <row r="272" spans="1:9" x14ac:dyDescent="0.25">
      <c r="A272" s="70" t="s">
        <v>724</v>
      </c>
      <c r="B272" s="70" t="str">
        <f t="shared" si="40"/>
        <v>Настенный конвектор Gekon Level U/1HE H40 L160 W08 RAL9016</v>
      </c>
      <c r="C272" s="64" t="str">
        <f t="shared" si="45"/>
        <v>40</v>
      </c>
      <c r="D272" s="60" t="str">
        <f t="shared" si="46"/>
        <v>160</v>
      </c>
      <c r="E272" s="65" t="str">
        <f t="shared" si="47"/>
        <v>08</v>
      </c>
      <c r="F272" s="64">
        <v>936</v>
      </c>
      <c r="G272" s="65">
        <f t="shared" si="48"/>
        <v>1504</v>
      </c>
      <c r="H272" s="81">
        <v>17850.013092016034</v>
      </c>
      <c r="I272" s="82">
        <v>19635.014401217639</v>
      </c>
    </row>
    <row r="273" spans="1:9" x14ac:dyDescent="0.25">
      <c r="A273" s="23" t="s">
        <v>725</v>
      </c>
      <c r="B273" s="23" t="str">
        <f t="shared" si="40"/>
        <v>Настенный конвектор Gekon Level U/1HE H40 L170 W08 RAL9016</v>
      </c>
      <c r="C273" s="28" t="str">
        <f t="shared" si="45"/>
        <v>40</v>
      </c>
      <c r="D273" s="24" t="str">
        <f t="shared" si="46"/>
        <v>170</v>
      </c>
      <c r="E273" s="25" t="str">
        <f t="shared" si="47"/>
        <v>08</v>
      </c>
      <c r="F273" s="28">
        <v>997</v>
      </c>
      <c r="G273" s="25">
        <f t="shared" si="48"/>
        <v>1602</v>
      </c>
      <c r="H273" s="79">
        <v>18639.057497845035</v>
      </c>
      <c r="I273" s="80">
        <v>20502.963247629541</v>
      </c>
    </row>
    <row r="274" spans="1:9" x14ac:dyDescent="0.25">
      <c r="A274" s="70" t="s">
        <v>726</v>
      </c>
      <c r="B274" s="70" t="str">
        <f t="shared" si="40"/>
        <v>Настенный конвектор Gekon Level U/1HE H40 L180 W08 RAL9016</v>
      </c>
      <c r="C274" s="64" t="str">
        <f t="shared" si="45"/>
        <v>40</v>
      </c>
      <c r="D274" s="60" t="str">
        <f t="shared" si="46"/>
        <v>180</v>
      </c>
      <c r="E274" s="65" t="str">
        <f t="shared" si="47"/>
        <v>08</v>
      </c>
      <c r="F274" s="64">
        <v>1058</v>
      </c>
      <c r="G274" s="65">
        <f t="shared" si="48"/>
        <v>1700</v>
      </c>
      <c r="H274" s="81">
        <v>19387.909913427698</v>
      </c>
      <c r="I274" s="82">
        <v>21326.700904770471</v>
      </c>
    </row>
    <row r="275" spans="1:9" x14ac:dyDescent="0.25">
      <c r="A275" s="23" t="s">
        <v>727</v>
      </c>
      <c r="B275" s="23" t="str">
        <f t="shared" si="40"/>
        <v>Настенный конвектор Gekon Level U/1HE H40 L190 W08 RAL9016</v>
      </c>
      <c r="C275" s="28" t="str">
        <f t="shared" si="45"/>
        <v>40</v>
      </c>
      <c r="D275" s="24" t="str">
        <f t="shared" si="46"/>
        <v>190</v>
      </c>
      <c r="E275" s="25" t="str">
        <f t="shared" si="47"/>
        <v>08</v>
      </c>
      <c r="F275" s="28">
        <v>1119</v>
      </c>
      <c r="G275" s="25">
        <f t="shared" si="48"/>
        <v>1798</v>
      </c>
      <c r="H275" s="79">
        <v>20370.026998265053</v>
      </c>
      <c r="I275" s="80">
        <v>22407.029698091559</v>
      </c>
    </row>
    <row r="276" spans="1:9" x14ac:dyDescent="0.25">
      <c r="A276" s="70" t="s">
        <v>728</v>
      </c>
      <c r="B276" s="70" t="str">
        <f t="shared" si="40"/>
        <v>Настенный конвектор Gekon Level U/1HE H40 L200 W08 RAL9016</v>
      </c>
      <c r="C276" s="64" t="str">
        <f t="shared" si="45"/>
        <v>40</v>
      </c>
      <c r="D276" s="60" t="str">
        <f t="shared" si="46"/>
        <v>200</v>
      </c>
      <c r="E276" s="65" t="str">
        <f t="shared" si="47"/>
        <v>08</v>
      </c>
      <c r="F276" s="64">
        <v>1180</v>
      </c>
      <c r="G276" s="65">
        <f t="shared" si="48"/>
        <v>1896</v>
      </c>
      <c r="H276" s="81">
        <v>21089.006697676767</v>
      </c>
      <c r="I276" s="82">
        <v>23197.907367444444</v>
      </c>
    </row>
    <row r="277" spans="1:9" x14ac:dyDescent="0.25">
      <c r="A277" s="23" t="s">
        <v>729</v>
      </c>
      <c r="B277" s="23" t="str">
        <f t="shared" si="40"/>
        <v>Настенный конвектор Gekon Level U/1HE H40 L210 W08 RAL9016</v>
      </c>
      <c r="C277" s="28" t="str">
        <f t="shared" si="45"/>
        <v>40</v>
      </c>
      <c r="D277" s="24" t="str">
        <f t="shared" si="46"/>
        <v>210</v>
      </c>
      <c r="E277" s="25" t="str">
        <f t="shared" si="47"/>
        <v>08</v>
      </c>
      <c r="F277" s="28">
        <v>1241</v>
      </c>
      <c r="G277" s="25">
        <f t="shared" si="48"/>
        <v>1994</v>
      </c>
      <c r="H277" s="79">
        <v>21894.637294393488</v>
      </c>
      <c r="I277" s="80">
        <v>24084.101023832838</v>
      </c>
    </row>
    <row r="278" spans="1:9" x14ac:dyDescent="0.25">
      <c r="A278" s="70" t="s">
        <v>730</v>
      </c>
      <c r="B278" s="70" t="str">
        <f t="shared" si="40"/>
        <v>Настенный конвектор Gekon Level U/1HE H40 L220 W08 RAL9016</v>
      </c>
      <c r="C278" s="64" t="str">
        <f t="shared" si="45"/>
        <v>40</v>
      </c>
      <c r="D278" s="60" t="str">
        <f t="shared" si="46"/>
        <v>220</v>
      </c>
      <c r="E278" s="65" t="str">
        <f t="shared" si="47"/>
        <v>08</v>
      </c>
      <c r="F278" s="64">
        <v>1302</v>
      </c>
      <c r="G278" s="65">
        <f t="shared" si="48"/>
        <v>2092</v>
      </c>
      <c r="H278" s="81">
        <v>22557.766592442433</v>
      </c>
      <c r="I278" s="82">
        <v>24813.543251686679</v>
      </c>
    </row>
    <row r="279" spans="1:9" x14ac:dyDescent="0.25">
      <c r="A279" s="23" t="s">
        <v>731</v>
      </c>
      <c r="B279" s="23" t="str">
        <f t="shared" si="40"/>
        <v>Настенный конвектор Gekon Level U/1HE H40 L230 W08 RAL9016</v>
      </c>
      <c r="C279" s="28" t="str">
        <f t="shared" si="45"/>
        <v>40</v>
      </c>
      <c r="D279" s="24" t="str">
        <f t="shared" si="46"/>
        <v>230</v>
      </c>
      <c r="E279" s="25" t="str">
        <f t="shared" si="47"/>
        <v>08</v>
      </c>
      <c r="F279" s="28">
        <v>1363</v>
      </c>
      <c r="G279" s="25">
        <f t="shared" si="48"/>
        <v>2190</v>
      </c>
      <c r="H279" s="79">
        <v>23200.527282721421</v>
      </c>
      <c r="I279" s="80">
        <v>25520.580010993566</v>
      </c>
    </row>
    <row r="280" spans="1:9" ht="15.75" thickBot="1" x14ac:dyDescent="0.3">
      <c r="A280" s="71" t="s">
        <v>732</v>
      </c>
      <c r="B280" s="71" t="str">
        <f t="shared" si="40"/>
        <v>Настенный конвектор Gekon Level U/1HE H40 L240 W08 RAL9016</v>
      </c>
      <c r="C280" s="66" t="str">
        <f t="shared" si="45"/>
        <v>40</v>
      </c>
      <c r="D280" s="67" t="str">
        <f t="shared" si="46"/>
        <v>240</v>
      </c>
      <c r="E280" s="68" t="str">
        <f t="shared" si="47"/>
        <v>08</v>
      </c>
      <c r="F280" s="66">
        <v>1424</v>
      </c>
      <c r="G280" s="68">
        <f t="shared" si="48"/>
        <v>2288</v>
      </c>
      <c r="H280" s="83">
        <v>23843.599680252413</v>
      </c>
      <c r="I280" s="84">
        <v>26227.959648277658</v>
      </c>
    </row>
    <row r="281" spans="1:9" x14ac:dyDescent="0.25">
      <c r="A281" s="69" t="s">
        <v>733</v>
      </c>
      <c r="B281" s="69" t="str">
        <f t="shared" si="40"/>
        <v>Настенный конвектор Gekon Level U/1HE H40 L040 W13 RAL9016</v>
      </c>
      <c r="C281" s="61" t="str">
        <f>MID($A281,8,2)</f>
        <v>40</v>
      </c>
      <c r="D281" s="62" t="str">
        <f>MID($A281,10,3)</f>
        <v>040</v>
      </c>
      <c r="E281" s="63" t="str">
        <f>MID($A281,13,2)</f>
        <v>13</v>
      </c>
      <c r="F281" s="61">
        <v>429</v>
      </c>
      <c r="G281" s="63">
        <f>ROUND(F281*((($G$1+$G$2)/2-$G$3)/50)^1.41,0)</f>
        <v>689</v>
      </c>
      <c r="H281" s="74">
        <v>10324.646869700946</v>
      </c>
      <c r="I281" s="76">
        <v>11357.111556671041</v>
      </c>
    </row>
    <row r="282" spans="1:9" x14ac:dyDescent="0.25">
      <c r="A282" s="23" t="s">
        <v>734</v>
      </c>
      <c r="B282" s="23" t="str">
        <f t="shared" si="40"/>
        <v>Настенный конвектор Gekon Level U/1HE H40 L050 W13 RAL9016</v>
      </c>
      <c r="C282" s="28" t="str">
        <f t="shared" ref="C282:C301" si="49">MID($A282,8,2)</f>
        <v>40</v>
      </c>
      <c r="D282" s="24" t="str">
        <f t="shared" ref="D282:D301" si="50">MID($A282,10,3)</f>
        <v>050</v>
      </c>
      <c r="E282" s="25" t="str">
        <f t="shared" ref="E282:E301" si="51">MID($A282,13,2)</f>
        <v>13</v>
      </c>
      <c r="F282" s="28">
        <v>527</v>
      </c>
      <c r="G282" s="25">
        <f t="shared" ref="G282:G301" si="52">ROUND(F282*((($G$1+$G$2)/2-$G$3)/50)^1.41,0)</f>
        <v>847</v>
      </c>
      <c r="H282" s="79">
        <v>11983.772349412689</v>
      </c>
      <c r="I282" s="80">
        <v>13182.14958435396</v>
      </c>
    </row>
    <row r="283" spans="1:9" x14ac:dyDescent="0.25">
      <c r="A283" s="70" t="s">
        <v>735</v>
      </c>
      <c r="B283" s="70" t="str">
        <f t="shared" si="40"/>
        <v>Настенный конвектор Gekon Level U/1HE H40 L060 W13 RAL9016</v>
      </c>
      <c r="C283" s="64" t="str">
        <f t="shared" si="49"/>
        <v>40</v>
      </c>
      <c r="D283" s="60" t="str">
        <f t="shared" si="50"/>
        <v>060</v>
      </c>
      <c r="E283" s="65" t="str">
        <f t="shared" si="51"/>
        <v>13</v>
      </c>
      <c r="F283" s="64">
        <v>625</v>
      </c>
      <c r="G283" s="65">
        <f t="shared" si="52"/>
        <v>1004</v>
      </c>
      <c r="H283" s="81">
        <v>13765.032294475923</v>
      </c>
      <c r="I283" s="82">
        <v>15141.535523923516</v>
      </c>
    </row>
    <row r="284" spans="1:9" x14ac:dyDescent="0.25">
      <c r="A284" s="23" t="s">
        <v>736</v>
      </c>
      <c r="B284" s="23" t="str">
        <f t="shared" si="40"/>
        <v>Настенный конвектор Gekon Level U/1HE H40 L070 W13 RAL9016</v>
      </c>
      <c r="C284" s="28" t="str">
        <f t="shared" si="49"/>
        <v>40</v>
      </c>
      <c r="D284" s="24" t="str">
        <f t="shared" si="50"/>
        <v>070</v>
      </c>
      <c r="E284" s="25" t="str">
        <f t="shared" si="51"/>
        <v>13</v>
      </c>
      <c r="F284" s="28">
        <v>723</v>
      </c>
      <c r="G284" s="25">
        <f t="shared" si="52"/>
        <v>1162</v>
      </c>
      <c r="H284" s="79">
        <v>15465.891210979989</v>
      </c>
      <c r="I284" s="80">
        <v>17012.48033207799</v>
      </c>
    </row>
    <row r="285" spans="1:9" x14ac:dyDescent="0.25">
      <c r="A285" s="70" t="s">
        <v>737</v>
      </c>
      <c r="B285" s="70" t="str">
        <f t="shared" ref="B285:B348" si="53">"Настенный конвектор Gekon Level "&amp;MID(A285,3,1)&amp;"/"&amp;MID(A285,16,3)&amp;" H"&amp;MID(A285,8,2)&amp;" L"&amp;MID(A285,10,3)&amp;" W"&amp;MID(A285,13,2)&amp;" "&amp;RIGHT(A285,7)</f>
        <v>Настенный конвектор Gekon Level U/1HE H40 L080 W13 RAL9016</v>
      </c>
      <c r="C285" s="64" t="str">
        <f t="shared" si="49"/>
        <v>40</v>
      </c>
      <c r="D285" s="60" t="str">
        <f t="shared" si="50"/>
        <v>080</v>
      </c>
      <c r="E285" s="65" t="str">
        <f t="shared" si="51"/>
        <v>13</v>
      </c>
      <c r="F285" s="64">
        <v>821</v>
      </c>
      <c r="G285" s="65">
        <f t="shared" si="52"/>
        <v>1319</v>
      </c>
      <c r="H285" s="81">
        <v>17128.22292419077</v>
      </c>
      <c r="I285" s="82">
        <v>18841.045216609848</v>
      </c>
    </row>
    <row r="286" spans="1:9" x14ac:dyDescent="0.25">
      <c r="A286" s="23" t="s">
        <v>738</v>
      </c>
      <c r="B286" s="23" t="str">
        <f t="shared" si="53"/>
        <v>Настенный конвектор Gekon Level U/1HE H40 L090 W13 RAL9016</v>
      </c>
      <c r="C286" s="28" t="str">
        <f t="shared" si="49"/>
        <v>40</v>
      </c>
      <c r="D286" s="24" t="str">
        <f t="shared" si="50"/>
        <v>090</v>
      </c>
      <c r="E286" s="25" t="str">
        <f t="shared" si="51"/>
        <v>13</v>
      </c>
      <c r="F286" s="28">
        <v>919</v>
      </c>
      <c r="G286" s="25">
        <f t="shared" si="52"/>
        <v>1477</v>
      </c>
      <c r="H286" s="79">
        <v>18787.348403902513</v>
      </c>
      <c r="I286" s="80">
        <v>20666.083244292768</v>
      </c>
    </row>
    <row r="287" spans="1:9" x14ac:dyDescent="0.25">
      <c r="A287" s="70" t="s">
        <v>739</v>
      </c>
      <c r="B287" s="70" t="str">
        <f t="shared" si="53"/>
        <v>Настенный конвектор Gekon Level U/1HE H40 L100 W13 RAL9016</v>
      </c>
      <c r="C287" s="64" t="str">
        <f t="shared" si="49"/>
        <v>40</v>
      </c>
      <c r="D287" s="60" t="str">
        <f t="shared" si="50"/>
        <v>100</v>
      </c>
      <c r="E287" s="65" t="str">
        <f t="shared" si="51"/>
        <v>13</v>
      </c>
      <c r="F287" s="64">
        <v>1017</v>
      </c>
      <c r="G287" s="65">
        <f t="shared" si="52"/>
        <v>1634</v>
      </c>
      <c r="H287" s="81">
        <v>20488.207320406578</v>
      </c>
      <c r="I287" s="82">
        <v>22537.028052447236</v>
      </c>
    </row>
    <row r="288" spans="1:9" x14ac:dyDescent="0.25">
      <c r="A288" s="23" t="s">
        <v>740</v>
      </c>
      <c r="B288" s="23" t="str">
        <f t="shared" si="53"/>
        <v>Настенный конвектор Gekon Level U/1HE H40 L110 W13 RAL9016</v>
      </c>
      <c r="C288" s="28" t="str">
        <f t="shared" si="49"/>
        <v>40</v>
      </c>
      <c r="D288" s="24" t="str">
        <f t="shared" si="50"/>
        <v>110</v>
      </c>
      <c r="E288" s="25" t="str">
        <f t="shared" si="51"/>
        <v>13</v>
      </c>
      <c r="F288" s="28">
        <v>1120</v>
      </c>
      <c r="G288" s="25">
        <f t="shared" si="52"/>
        <v>1800</v>
      </c>
      <c r="H288" s="79">
        <v>22269.467265469812</v>
      </c>
      <c r="I288" s="80">
        <v>24496.413992016795</v>
      </c>
    </row>
    <row r="289" spans="1:9" x14ac:dyDescent="0.25">
      <c r="A289" s="70" t="s">
        <v>741</v>
      </c>
      <c r="B289" s="70" t="str">
        <f t="shared" si="53"/>
        <v>Настенный конвектор Gekon Level U/1HE H40 L120 W13 RAL9016</v>
      </c>
      <c r="C289" s="64" t="str">
        <f t="shared" si="49"/>
        <v>40</v>
      </c>
      <c r="D289" s="60" t="str">
        <f t="shared" si="50"/>
        <v>120</v>
      </c>
      <c r="E289" s="65" t="str">
        <f t="shared" si="51"/>
        <v>13</v>
      </c>
      <c r="F289" s="64">
        <v>1223</v>
      </c>
      <c r="G289" s="65">
        <f t="shared" si="52"/>
        <v>1965</v>
      </c>
      <c r="H289" s="81">
        <v>23692.480988893793</v>
      </c>
      <c r="I289" s="82">
        <v>26061.729087783173</v>
      </c>
    </row>
    <row r="290" spans="1:9" x14ac:dyDescent="0.25">
      <c r="A290" s="23" t="s">
        <v>742</v>
      </c>
      <c r="B290" s="23" t="str">
        <f t="shared" si="53"/>
        <v>Настенный конвектор Gekon Level U/1HE H40 L130 W13 RAL9016</v>
      </c>
      <c r="C290" s="28" t="str">
        <f t="shared" si="49"/>
        <v>40</v>
      </c>
      <c r="D290" s="24" t="str">
        <f t="shared" si="50"/>
        <v>130</v>
      </c>
      <c r="E290" s="25" t="str">
        <f t="shared" si="51"/>
        <v>13</v>
      </c>
      <c r="F290" s="28">
        <v>1326</v>
      </c>
      <c r="G290" s="25">
        <f t="shared" si="52"/>
        <v>2131</v>
      </c>
      <c r="H290" s="79">
        <v>25079.105969224493</v>
      </c>
      <c r="I290" s="80">
        <v>27587.016566146944</v>
      </c>
    </row>
    <row r="291" spans="1:9" x14ac:dyDescent="0.25">
      <c r="A291" s="70" t="s">
        <v>743</v>
      </c>
      <c r="B291" s="70" t="str">
        <f t="shared" si="53"/>
        <v>Настенный конвектор Gekon Level U/1HE H40 L140 W13 RAL9016</v>
      </c>
      <c r="C291" s="64" t="str">
        <f t="shared" si="49"/>
        <v>40</v>
      </c>
      <c r="D291" s="60" t="str">
        <f t="shared" si="50"/>
        <v>140</v>
      </c>
      <c r="E291" s="65" t="str">
        <f t="shared" si="51"/>
        <v>13</v>
      </c>
      <c r="F291" s="64">
        <v>1429</v>
      </c>
      <c r="G291" s="65">
        <f t="shared" si="52"/>
        <v>2297</v>
      </c>
      <c r="H291" s="81">
        <v>26473.029873649513</v>
      </c>
      <c r="I291" s="82">
        <v>29120.332861014467</v>
      </c>
    </row>
    <row r="292" spans="1:9" x14ac:dyDescent="0.25">
      <c r="A292" s="23" t="s">
        <v>744</v>
      </c>
      <c r="B292" s="23" t="str">
        <f t="shared" si="53"/>
        <v>Настенный конвектор Gekon Level U/1HE H40 L150 W13 RAL9016</v>
      </c>
      <c r="C292" s="28" t="str">
        <f t="shared" si="49"/>
        <v>40</v>
      </c>
      <c r="D292" s="24" t="str">
        <f t="shared" si="50"/>
        <v>150</v>
      </c>
      <c r="E292" s="25" t="str">
        <f t="shared" si="51"/>
        <v>13</v>
      </c>
      <c r="F292" s="28">
        <v>1532</v>
      </c>
      <c r="G292" s="25">
        <f t="shared" si="52"/>
        <v>2462</v>
      </c>
      <c r="H292" s="79">
        <v>27792.872500423819</v>
      </c>
      <c r="I292" s="80">
        <v>30572.159750466202</v>
      </c>
    </row>
    <row r="293" spans="1:9" x14ac:dyDescent="0.25">
      <c r="A293" s="70" t="s">
        <v>745</v>
      </c>
      <c r="B293" s="70" t="str">
        <f t="shared" si="53"/>
        <v>Настенный конвектор Gekon Level U/1HE H40 L160 W13 RAL9016</v>
      </c>
      <c r="C293" s="64" t="str">
        <f t="shared" si="49"/>
        <v>40</v>
      </c>
      <c r="D293" s="60" t="str">
        <f t="shared" si="50"/>
        <v>160</v>
      </c>
      <c r="E293" s="65" t="str">
        <f t="shared" si="51"/>
        <v>13</v>
      </c>
      <c r="F293" s="64">
        <v>1635</v>
      </c>
      <c r="G293" s="65">
        <f t="shared" si="52"/>
        <v>2628</v>
      </c>
      <c r="H293" s="81">
        <v>29198.606281511893</v>
      </c>
      <c r="I293" s="82">
        <v>32118.466909663086</v>
      </c>
    </row>
    <row r="294" spans="1:9" x14ac:dyDescent="0.25">
      <c r="A294" s="23" t="s">
        <v>746</v>
      </c>
      <c r="B294" s="23" t="str">
        <f t="shared" si="53"/>
        <v>Настенный конвектор Gekon Level U/1HE H40 L170 W13 RAL9016</v>
      </c>
      <c r="C294" s="28" t="str">
        <f t="shared" si="49"/>
        <v>40</v>
      </c>
      <c r="D294" s="24" t="str">
        <f t="shared" si="50"/>
        <v>170</v>
      </c>
      <c r="E294" s="25" t="str">
        <f t="shared" si="51"/>
        <v>13</v>
      </c>
      <c r="F294" s="28">
        <v>1738</v>
      </c>
      <c r="G294" s="25">
        <f t="shared" si="52"/>
        <v>2793</v>
      </c>
      <c r="H294" s="79">
        <v>30490.059912694011</v>
      </c>
      <c r="I294" s="80">
        <v>33539.065903963412</v>
      </c>
    </row>
    <row r="295" spans="1:9" x14ac:dyDescent="0.25">
      <c r="A295" s="70" t="s">
        <v>747</v>
      </c>
      <c r="B295" s="70" t="str">
        <f t="shared" si="53"/>
        <v>Настенный конвектор Gekon Level U/1HE H40 L180 W13 RAL9016</v>
      </c>
      <c r="C295" s="64" t="str">
        <f t="shared" si="49"/>
        <v>40</v>
      </c>
      <c r="D295" s="60" t="str">
        <f t="shared" si="50"/>
        <v>180</v>
      </c>
      <c r="E295" s="65" t="str">
        <f t="shared" si="51"/>
        <v>13</v>
      </c>
      <c r="F295" s="64">
        <v>1841</v>
      </c>
      <c r="G295" s="65">
        <f t="shared" si="52"/>
        <v>2959</v>
      </c>
      <c r="H295" s="81">
        <v>31708.684269329191</v>
      </c>
      <c r="I295" s="82">
        <v>34879.552696262115</v>
      </c>
    </row>
    <row r="296" spans="1:9" x14ac:dyDescent="0.25">
      <c r="A296" s="23" t="s">
        <v>748</v>
      </c>
      <c r="B296" s="23" t="str">
        <f t="shared" si="53"/>
        <v>Настенный конвектор Gekon Level U/1HE H40 L190 W13 RAL9016</v>
      </c>
      <c r="C296" s="28" t="str">
        <f t="shared" si="49"/>
        <v>40</v>
      </c>
      <c r="D296" s="24" t="str">
        <f t="shared" si="50"/>
        <v>190</v>
      </c>
      <c r="E296" s="25" t="str">
        <f t="shared" si="51"/>
        <v>13</v>
      </c>
      <c r="F296" s="28">
        <v>1944</v>
      </c>
      <c r="G296" s="25">
        <f t="shared" si="52"/>
        <v>3124</v>
      </c>
      <c r="H296" s="79">
        <v>33191.577795453428</v>
      </c>
      <c r="I296" s="80">
        <v>36510.735574998776</v>
      </c>
    </row>
    <row r="297" spans="1:9" x14ac:dyDescent="0.25">
      <c r="A297" s="70" t="s">
        <v>749</v>
      </c>
      <c r="B297" s="70" t="str">
        <f t="shared" si="53"/>
        <v>Настенный конвектор Gekon Level U/1HE H40 L200 W13 RAL9016</v>
      </c>
      <c r="C297" s="64" t="str">
        <f t="shared" si="49"/>
        <v>40</v>
      </c>
      <c r="D297" s="60" t="str">
        <f t="shared" si="50"/>
        <v>200</v>
      </c>
      <c r="E297" s="65" t="str">
        <f t="shared" si="51"/>
        <v>13</v>
      </c>
      <c r="F297" s="64">
        <v>2047</v>
      </c>
      <c r="G297" s="65">
        <f t="shared" si="52"/>
        <v>3290</v>
      </c>
      <c r="H297" s="81">
        <v>34365.479559863372</v>
      </c>
      <c r="I297" s="82">
        <v>37802.02751584971</v>
      </c>
    </row>
    <row r="298" spans="1:9" x14ac:dyDescent="0.25">
      <c r="A298" s="23" t="s">
        <v>750</v>
      </c>
      <c r="B298" s="23" t="str">
        <f t="shared" si="53"/>
        <v>Настенный конвектор Gekon Level U/1HE H40 L210 W13 RAL9016</v>
      </c>
      <c r="C298" s="28" t="str">
        <f t="shared" si="49"/>
        <v>40</v>
      </c>
      <c r="D298" s="24" t="str">
        <f t="shared" si="50"/>
        <v>210</v>
      </c>
      <c r="E298" s="25" t="str">
        <f t="shared" si="51"/>
        <v>13</v>
      </c>
      <c r="F298" s="28">
        <v>2150</v>
      </c>
      <c r="G298" s="25">
        <f t="shared" si="52"/>
        <v>3455</v>
      </c>
      <c r="H298" s="79">
        <v>35628.530971007393</v>
      </c>
      <c r="I298" s="80">
        <v>39191.384068108135</v>
      </c>
    </row>
    <row r="299" spans="1:9" x14ac:dyDescent="0.25">
      <c r="A299" s="70" t="s">
        <v>751</v>
      </c>
      <c r="B299" s="70" t="str">
        <f t="shared" si="53"/>
        <v>Настенный конвектор Gekon Level U/1HE H40 L220 W13 RAL9016</v>
      </c>
      <c r="C299" s="64" t="str">
        <f t="shared" si="49"/>
        <v>40</v>
      </c>
      <c r="D299" s="60" t="str">
        <f t="shared" si="50"/>
        <v>220</v>
      </c>
      <c r="E299" s="65" t="str">
        <f t="shared" si="51"/>
        <v>13</v>
      </c>
      <c r="F299" s="64">
        <v>2253</v>
      </c>
      <c r="G299" s="65">
        <f t="shared" si="52"/>
        <v>3621</v>
      </c>
      <c r="H299" s="81">
        <v>36709.280081606317</v>
      </c>
      <c r="I299" s="82">
        <v>40380.208089766951</v>
      </c>
    </row>
    <row r="300" spans="1:9" x14ac:dyDescent="0.25">
      <c r="A300" s="23" t="s">
        <v>752</v>
      </c>
      <c r="B300" s="23" t="str">
        <f t="shared" si="53"/>
        <v>Настенный конвектор Gekon Level U/1HE H40 L230 W13 RAL9016</v>
      </c>
      <c r="C300" s="28" t="str">
        <f t="shared" si="49"/>
        <v>40</v>
      </c>
      <c r="D300" s="24" t="str">
        <f t="shared" si="50"/>
        <v>230</v>
      </c>
      <c r="E300" s="25" t="str">
        <f t="shared" si="51"/>
        <v>13</v>
      </c>
      <c r="F300" s="28">
        <v>2356</v>
      </c>
      <c r="G300" s="25">
        <f t="shared" si="52"/>
        <v>3786</v>
      </c>
      <c r="H300" s="79">
        <v>37756.846682611002</v>
      </c>
      <c r="I300" s="80">
        <v>41532.531350872108</v>
      </c>
    </row>
    <row r="301" spans="1:9" ht="15.75" thickBot="1" x14ac:dyDescent="0.3">
      <c r="A301" s="71" t="s">
        <v>753</v>
      </c>
      <c r="B301" s="71" t="str">
        <f t="shared" si="53"/>
        <v>Настенный конвектор Gekon Level U/1HE H40 L240 W13 RAL9016</v>
      </c>
      <c r="C301" s="66" t="str">
        <f t="shared" si="49"/>
        <v>40</v>
      </c>
      <c r="D301" s="67" t="str">
        <f t="shared" si="50"/>
        <v>240</v>
      </c>
      <c r="E301" s="68" t="str">
        <f t="shared" si="51"/>
        <v>13</v>
      </c>
      <c r="F301" s="66">
        <v>2459</v>
      </c>
      <c r="G301" s="68">
        <f t="shared" si="52"/>
        <v>3952</v>
      </c>
      <c r="H301" s="83">
        <v>38810.32828717494</v>
      </c>
      <c r="I301" s="84">
        <v>42691.36111589244</v>
      </c>
    </row>
    <row r="302" spans="1:9" x14ac:dyDescent="0.25">
      <c r="A302" s="69" t="s">
        <v>754</v>
      </c>
      <c r="B302" s="69" t="str">
        <f t="shared" si="53"/>
        <v>Настенный конвектор Gekon Level U/1HE H40 L040 W18 RAL9016</v>
      </c>
      <c r="C302" s="61" t="str">
        <f>MID($A302,8,2)</f>
        <v>40</v>
      </c>
      <c r="D302" s="62" t="str">
        <f>MID($A302,10,3)</f>
        <v>040</v>
      </c>
      <c r="E302" s="63" t="str">
        <f>MID($A302,13,2)</f>
        <v>18</v>
      </c>
      <c r="F302" s="61">
        <v>677</v>
      </c>
      <c r="G302" s="63">
        <f>ROUND(F302*((($G$1+$G$2)/2-$G$3)/50)^1.41,0)</f>
        <v>1088</v>
      </c>
      <c r="H302" s="74">
        <v>13651.041300302864</v>
      </c>
      <c r="I302" s="76">
        <v>15016.145430333152</v>
      </c>
    </row>
    <row r="303" spans="1:9" x14ac:dyDescent="0.25">
      <c r="A303" s="23" t="s">
        <v>755</v>
      </c>
      <c r="B303" s="23" t="str">
        <f t="shared" si="53"/>
        <v>Настенный конвектор Gekon Level U/1HE H40 L050 W18 RAL9016</v>
      </c>
      <c r="C303" s="28" t="str">
        <f t="shared" ref="C303:C322" si="54">MID($A303,8,2)</f>
        <v>40</v>
      </c>
      <c r="D303" s="24" t="str">
        <f t="shared" ref="D303:D322" si="55">MID($A303,10,3)</f>
        <v>050</v>
      </c>
      <c r="E303" s="25" t="str">
        <f t="shared" ref="E303:E322" si="56">MID($A303,13,2)</f>
        <v>18</v>
      </c>
      <c r="F303" s="28">
        <v>833</v>
      </c>
      <c r="G303" s="25">
        <f t="shared" ref="G303:G322" si="57">ROUND(F303*((($G$1+$G$2)/2-$G$3)/50)^1.41,0)</f>
        <v>1339</v>
      </c>
      <c r="H303" s="79">
        <v>16165.679245873764</v>
      </c>
      <c r="I303" s="80">
        <v>17782.247170461142</v>
      </c>
    </row>
    <row r="304" spans="1:9" x14ac:dyDescent="0.25">
      <c r="A304" s="70" t="s">
        <v>756</v>
      </c>
      <c r="B304" s="70" t="str">
        <f t="shared" si="53"/>
        <v>Настенный конвектор Gekon Level U/1HE H40 L060 W18 RAL9016</v>
      </c>
      <c r="C304" s="64" t="str">
        <f t="shared" si="54"/>
        <v>40</v>
      </c>
      <c r="D304" s="60" t="str">
        <f t="shared" si="55"/>
        <v>060</v>
      </c>
      <c r="E304" s="65" t="str">
        <f t="shared" si="56"/>
        <v>18</v>
      </c>
      <c r="F304" s="64">
        <v>989</v>
      </c>
      <c r="G304" s="65">
        <f t="shared" si="57"/>
        <v>1589</v>
      </c>
      <c r="H304" s="81">
        <v>18811.241092304492</v>
      </c>
      <c r="I304" s="82">
        <v>20692.365201534943</v>
      </c>
    </row>
    <row r="305" spans="1:9" x14ac:dyDescent="0.25">
      <c r="A305" s="23" t="s">
        <v>757</v>
      </c>
      <c r="B305" s="23" t="str">
        <f t="shared" si="53"/>
        <v>Настенный конвектор Gekon Level U/1HE H40 L070 W18 RAL9016</v>
      </c>
      <c r="C305" s="28" t="str">
        <f t="shared" si="54"/>
        <v>40</v>
      </c>
      <c r="D305" s="24" t="str">
        <f t="shared" si="55"/>
        <v>070</v>
      </c>
      <c r="E305" s="25" t="str">
        <f t="shared" si="56"/>
        <v>18</v>
      </c>
      <c r="F305" s="28">
        <v>1145</v>
      </c>
      <c r="G305" s="25">
        <f t="shared" si="57"/>
        <v>1840</v>
      </c>
      <c r="H305" s="79">
        <v>21403.82329125292</v>
      </c>
      <c r="I305" s="80">
        <v>23544.205620378216</v>
      </c>
    </row>
    <row r="306" spans="1:9" x14ac:dyDescent="0.25">
      <c r="A306" s="70" t="s">
        <v>758</v>
      </c>
      <c r="B306" s="70" t="str">
        <f t="shared" si="53"/>
        <v>Настенный конвектор Gekon Level U/1HE H40 L080 W18 RAL9016</v>
      </c>
      <c r="C306" s="64" t="str">
        <f t="shared" si="54"/>
        <v>40</v>
      </c>
      <c r="D306" s="60" t="str">
        <f t="shared" si="55"/>
        <v>080</v>
      </c>
      <c r="E306" s="65" t="str">
        <f t="shared" si="56"/>
        <v>18</v>
      </c>
      <c r="F306" s="64">
        <v>1301</v>
      </c>
      <c r="G306" s="65">
        <f t="shared" si="57"/>
        <v>2091</v>
      </c>
      <c r="H306" s="81">
        <v>23921.969945181259</v>
      </c>
      <c r="I306" s="82">
        <v>26314.166939699386</v>
      </c>
    </row>
    <row r="307" spans="1:9" x14ac:dyDescent="0.25">
      <c r="A307" s="23" t="s">
        <v>759</v>
      </c>
      <c r="B307" s="23" t="str">
        <f t="shared" si="53"/>
        <v>Настенный конвектор Gekon Level U/1HE H40 L090 W18 RAL9016</v>
      </c>
      <c r="C307" s="28" t="str">
        <f t="shared" si="54"/>
        <v>40</v>
      </c>
      <c r="D307" s="24" t="str">
        <f t="shared" si="55"/>
        <v>090</v>
      </c>
      <c r="E307" s="25" t="str">
        <f t="shared" si="56"/>
        <v>18</v>
      </c>
      <c r="F307" s="28">
        <v>1457</v>
      </c>
      <c r="G307" s="25">
        <f t="shared" si="57"/>
        <v>2342</v>
      </c>
      <c r="H307" s="79">
        <v>26436.607890752151</v>
      </c>
      <c r="I307" s="80">
        <v>29080.268679827368</v>
      </c>
    </row>
    <row r="308" spans="1:9" x14ac:dyDescent="0.25">
      <c r="A308" s="70" t="s">
        <v>760</v>
      </c>
      <c r="B308" s="70" t="str">
        <f t="shared" si="53"/>
        <v>Настенный конвектор Gekon Level U/1HE H40 L100 W18 RAL9016</v>
      </c>
      <c r="C308" s="64" t="str">
        <f t="shared" si="54"/>
        <v>40</v>
      </c>
      <c r="D308" s="60" t="str">
        <f t="shared" si="55"/>
        <v>100</v>
      </c>
      <c r="E308" s="65" t="str">
        <f t="shared" si="56"/>
        <v>18</v>
      </c>
      <c r="F308" s="64">
        <v>1613</v>
      </c>
      <c r="G308" s="65">
        <f t="shared" si="57"/>
        <v>2592</v>
      </c>
      <c r="H308" s="81">
        <v>29029.190089700587</v>
      </c>
      <c r="I308" s="82">
        <v>31932.109098670648</v>
      </c>
    </row>
    <row r="309" spans="1:9" x14ac:dyDescent="0.25">
      <c r="A309" s="23" t="s">
        <v>761</v>
      </c>
      <c r="B309" s="23" t="str">
        <f t="shared" si="53"/>
        <v>Настенный конвектор Gekon Level U/1HE H40 L110 W18 RAL9016</v>
      </c>
      <c r="C309" s="28" t="str">
        <f t="shared" si="54"/>
        <v>40</v>
      </c>
      <c r="D309" s="24" t="str">
        <f t="shared" si="55"/>
        <v>110</v>
      </c>
      <c r="E309" s="25" t="str">
        <f t="shared" si="56"/>
        <v>18</v>
      </c>
      <c r="F309" s="28">
        <v>1774</v>
      </c>
      <c r="G309" s="25">
        <f t="shared" si="57"/>
        <v>2851</v>
      </c>
      <c r="H309" s="79">
        <v>31674.751936131313</v>
      </c>
      <c r="I309" s="80">
        <v>34842.227129744446</v>
      </c>
    </row>
    <row r="310" spans="1:9" x14ac:dyDescent="0.25">
      <c r="A310" s="70" t="s">
        <v>762</v>
      </c>
      <c r="B310" s="70" t="str">
        <f t="shared" si="53"/>
        <v>Настенный конвектор Gekon Level U/1HE H40 L120 W18 RAL9016</v>
      </c>
      <c r="C310" s="64" t="str">
        <f t="shared" si="54"/>
        <v>40</v>
      </c>
      <c r="D310" s="60" t="str">
        <f t="shared" si="55"/>
        <v>120</v>
      </c>
      <c r="E310" s="65" t="str">
        <f t="shared" si="56"/>
        <v>18</v>
      </c>
      <c r="F310" s="64">
        <v>1935</v>
      </c>
      <c r="G310" s="65">
        <f t="shared" si="57"/>
        <v>3110</v>
      </c>
      <c r="H310" s="81">
        <v>33850.969604159043</v>
      </c>
      <c r="I310" s="82">
        <v>37236.066564574954</v>
      </c>
    </row>
    <row r="311" spans="1:9" x14ac:dyDescent="0.25">
      <c r="A311" s="23" t="s">
        <v>763</v>
      </c>
      <c r="B311" s="23" t="str">
        <f t="shared" si="53"/>
        <v>Настенный конвектор Gekon Level U/1HE H40 L130 W18 RAL9016</v>
      </c>
      <c r="C311" s="28" t="str">
        <f t="shared" si="54"/>
        <v>40</v>
      </c>
      <c r="D311" s="24" t="str">
        <f t="shared" si="55"/>
        <v>130</v>
      </c>
      <c r="E311" s="25" t="str">
        <f t="shared" si="56"/>
        <v>18</v>
      </c>
      <c r="F311" s="28">
        <v>2096</v>
      </c>
      <c r="G311" s="25">
        <f t="shared" si="57"/>
        <v>3368</v>
      </c>
      <c r="H311" s="79">
        <v>35973.385804917933</v>
      </c>
      <c r="I311" s="80">
        <v>39570.724385409732</v>
      </c>
    </row>
    <row r="312" spans="1:9" x14ac:dyDescent="0.25">
      <c r="A312" s="70" t="s">
        <v>764</v>
      </c>
      <c r="B312" s="70" t="str">
        <f t="shared" si="53"/>
        <v>Настенный конвектор Gekon Level U/1HE H40 L140 W18 RAL9016</v>
      </c>
      <c r="C312" s="64" t="str">
        <f t="shared" si="54"/>
        <v>40</v>
      </c>
      <c r="D312" s="60" t="str">
        <f t="shared" si="55"/>
        <v>140</v>
      </c>
      <c r="E312" s="65" t="str">
        <f t="shared" si="56"/>
        <v>18</v>
      </c>
      <c r="F312" s="64">
        <v>2257</v>
      </c>
      <c r="G312" s="65">
        <f t="shared" si="57"/>
        <v>3627</v>
      </c>
      <c r="H312" s="81">
        <v>38121.115172541606</v>
      </c>
      <c r="I312" s="82">
        <v>41933.226689795767</v>
      </c>
    </row>
    <row r="313" spans="1:9" x14ac:dyDescent="0.25">
      <c r="A313" s="23" t="s">
        <v>765</v>
      </c>
      <c r="B313" s="23" t="str">
        <f t="shared" si="53"/>
        <v>Настенный конвектор Gekon Level U/1HE H40 L150 W18 RAL9016</v>
      </c>
      <c r="C313" s="28" t="str">
        <f t="shared" si="54"/>
        <v>40</v>
      </c>
      <c r="D313" s="24" t="str">
        <f t="shared" si="55"/>
        <v>150</v>
      </c>
      <c r="E313" s="25" t="str">
        <f t="shared" si="56"/>
        <v>18</v>
      </c>
      <c r="F313" s="28">
        <v>2418</v>
      </c>
      <c r="G313" s="25">
        <f t="shared" si="57"/>
        <v>3886</v>
      </c>
      <c r="H313" s="79">
        <v>40142.166412943872</v>
      </c>
      <c r="I313" s="80">
        <v>44156.383054238264</v>
      </c>
    </row>
    <row r="314" spans="1:9" x14ac:dyDescent="0.25">
      <c r="A314" s="70" t="s">
        <v>766</v>
      </c>
      <c r="B314" s="70" t="str">
        <f t="shared" si="53"/>
        <v>Настенный конвектор Gekon Level U/1HE H40 L160 W18 RAL9016</v>
      </c>
      <c r="C314" s="64" t="str">
        <f t="shared" si="54"/>
        <v>40</v>
      </c>
      <c r="D314" s="60" t="str">
        <f t="shared" si="55"/>
        <v>160</v>
      </c>
      <c r="E314" s="65" t="str">
        <f t="shared" si="56"/>
        <v>18</v>
      </c>
      <c r="F314" s="64">
        <v>2579</v>
      </c>
      <c r="G314" s="65">
        <f t="shared" si="57"/>
        <v>4145</v>
      </c>
      <c r="H314" s="81">
        <v>42240.635873191146</v>
      </c>
      <c r="I314" s="82">
        <v>46464.699460510266</v>
      </c>
    </row>
    <row r="315" spans="1:9" x14ac:dyDescent="0.25">
      <c r="A315" s="23" t="s">
        <v>767</v>
      </c>
      <c r="B315" s="23" t="str">
        <f t="shared" si="53"/>
        <v>Настенный конвектор Gekon Level U/1HE H40 L170 W18 RAL9016</v>
      </c>
      <c r="C315" s="28" t="str">
        <f t="shared" si="54"/>
        <v>40</v>
      </c>
      <c r="D315" s="24" t="str">
        <f t="shared" si="55"/>
        <v>170</v>
      </c>
      <c r="E315" s="25" t="str">
        <f t="shared" si="56"/>
        <v>18</v>
      </c>
      <c r="F315" s="28">
        <v>2740</v>
      </c>
      <c r="G315" s="25">
        <f t="shared" si="57"/>
        <v>4403</v>
      </c>
      <c r="H315" s="79">
        <v>44233.024867853288</v>
      </c>
      <c r="I315" s="80">
        <v>48656.327354638619</v>
      </c>
    </row>
    <row r="316" spans="1:9" x14ac:dyDescent="0.25">
      <c r="A316" s="70" t="s">
        <v>768</v>
      </c>
      <c r="B316" s="70" t="str">
        <f t="shared" si="53"/>
        <v>Настенный конвектор Gekon Level U/1HE H40 L180 W18 RAL9016</v>
      </c>
      <c r="C316" s="64" t="str">
        <f t="shared" si="54"/>
        <v>40</v>
      </c>
      <c r="D316" s="60" t="str">
        <f t="shared" si="55"/>
        <v>180</v>
      </c>
      <c r="E316" s="65" t="str">
        <f t="shared" si="56"/>
        <v>18</v>
      </c>
      <c r="F316" s="64">
        <v>2901</v>
      </c>
      <c r="G316" s="65">
        <f t="shared" si="57"/>
        <v>4662</v>
      </c>
      <c r="H316" s="81">
        <v>46101.074062895357</v>
      </c>
      <c r="I316" s="82">
        <v>50711.181469184899</v>
      </c>
    </row>
    <row r="317" spans="1:9" x14ac:dyDescent="0.25">
      <c r="A317" s="23" t="s">
        <v>769</v>
      </c>
      <c r="B317" s="23" t="str">
        <f t="shared" si="53"/>
        <v>Настенный конвектор Gekon Level U/1HE H40 L190 W18 RAL9016</v>
      </c>
      <c r="C317" s="28" t="str">
        <f t="shared" si="54"/>
        <v>40</v>
      </c>
      <c r="D317" s="24" t="str">
        <f t="shared" si="55"/>
        <v>190</v>
      </c>
      <c r="E317" s="25" t="str">
        <f t="shared" si="56"/>
        <v>18</v>
      </c>
      <c r="F317" s="28">
        <v>3062</v>
      </c>
      <c r="G317" s="25">
        <f t="shared" si="57"/>
        <v>4921</v>
      </c>
      <c r="H317" s="79">
        <v>48260.100580167913</v>
      </c>
      <c r="I317" s="80">
        <v>53086.110638184706</v>
      </c>
    </row>
    <row r="318" spans="1:9" x14ac:dyDescent="0.25">
      <c r="A318" s="70" t="s">
        <v>770</v>
      </c>
      <c r="B318" s="70" t="str">
        <f t="shared" si="53"/>
        <v>Настенный конвектор Gekon Level U/1HE H40 L200 W18 RAL9016</v>
      </c>
      <c r="C318" s="64" t="str">
        <f t="shared" si="54"/>
        <v>40</v>
      </c>
      <c r="D318" s="60" t="str">
        <f t="shared" si="55"/>
        <v>200</v>
      </c>
      <c r="E318" s="65" t="str">
        <f t="shared" si="56"/>
        <v>18</v>
      </c>
      <c r="F318" s="64">
        <v>3223</v>
      </c>
      <c r="G318" s="65">
        <f t="shared" si="57"/>
        <v>5180</v>
      </c>
      <c r="H318" s="81">
        <v>50059.984611944608</v>
      </c>
      <c r="I318" s="82">
        <v>55065.983073139076</v>
      </c>
    </row>
    <row r="319" spans="1:9" x14ac:dyDescent="0.25">
      <c r="A319" s="23" t="s">
        <v>771</v>
      </c>
      <c r="B319" s="23" t="str">
        <f t="shared" si="53"/>
        <v>Настенный конвектор Gekon Level U/1HE H40 L210 W18 RAL9016</v>
      </c>
      <c r="C319" s="28" t="str">
        <f t="shared" si="54"/>
        <v>40</v>
      </c>
      <c r="D319" s="24" t="str">
        <f t="shared" si="55"/>
        <v>210</v>
      </c>
      <c r="E319" s="25" t="str">
        <f t="shared" si="56"/>
        <v>18</v>
      </c>
      <c r="F319" s="28">
        <v>3384</v>
      </c>
      <c r="G319" s="25">
        <f t="shared" si="57"/>
        <v>5438</v>
      </c>
      <c r="H319" s="79">
        <v>51961.030380761644</v>
      </c>
      <c r="I319" s="80">
        <v>57157.13341883781</v>
      </c>
    </row>
    <row r="320" spans="1:9" x14ac:dyDescent="0.25">
      <c r="A320" s="70" t="s">
        <v>772</v>
      </c>
      <c r="B320" s="70" t="str">
        <f t="shared" si="53"/>
        <v>Настенный конвектор Gekon Level U/1HE H40 L220 W18 RAL9016</v>
      </c>
      <c r="C320" s="64" t="str">
        <f t="shared" si="54"/>
        <v>40</v>
      </c>
      <c r="D320" s="60" t="str">
        <f t="shared" si="55"/>
        <v>220</v>
      </c>
      <c r="E320" s="65" t="str">
        <f t="shared" si="56"/>
        <v>18</v>
      </c>
      <c r="F320" s="64">
        <v>3545</v>
      </c>
      <c r="G320" s="65">
        <f t="shared" si="57"/>
        <v>5697</v>
      </c>
      <c r="H320" s="81">
        <v>53621.713370311292</v>
      </c>
      <c r="I320" s="82">
        <v>58983.884707342426</v>
      </c>
    </row>
    <row r="321" spans="1:9" x14ac:dyDescent="0.25">
      <c r="A321" s="23" t="s">
        <v>773</v>
      </c>
      <c r="B321" s="23" t="str">
        <f t="shared" si="53"/>
        <v>Настенный конвектор Gekon Level U/1HE H40 L230 W18 RAL9016</v>
      </c>
      <c r="C321" s="28" t="str">
        <f t="shared" si="54"/>
        <v>40</v>
      </c>
      <c r="D321" s="24" t="str">
        <f t="shared" si="55"/>
        <v>230</v>
      </c>
      <c r="E321" s="25" t="str">
        <f t="shared" si="56"/>
        <v>18</v>
      </c>
      <c r="F321" s="28">
        <v>3706</v>
      </c>
      <c r="G321" s="25">
        <f t="shared" si="57"/>
        <v>5956</v>
      </c>
      <c r="H321" s="79">
        <v>55232.103600949507</v>
      </c>
      <c r="I321" s="80">
        <v>60755.313961044463</v>
      </c>
    </row>
    <row r="322" spans="1:9" ht="15.75" thickBot="1" x14ac:dyDescent="0.3">
      <c r="A322" s="71" t="s">
        <v>774</v>
      </c>
      <c r="B322" s="71" t="str">
        <f t="shared" si="53"/>
        <v>Настенный конвектор Gekon Level U/1HE H40 L240 W18 RAL9016</v>
      </c>
      <c r="C322" s="66" t="str">
        <f t="shared" si="54"/>
        <v>40</v>
      </c>
      <c r="D322" s="67" t="str">
        <f t="shared" si="55"/>
        <v>240</v>
      </c>
      <c r="E322" s="68" t="str">
        <f t="shared" si="56"/>
        <v>18</v>
      </c>
      <c r="F322" s="66">
        <v>3867</v>
      </c>
      <c r="G322" s="68">
        <f t="shared" si="57"/>
        <v>6215</v>
      </c>
      <c r="H322" s="83">
        <v>56863.065149385751</v>
      </c>
      <c r="I322" s="84">
        <v>62549.371664324332</v>
      </c>
    </row>
    <row r="323" spans="1:9" x14ac:dyDescent="0.25">
      <c r="A323" s="69" t="s">
        <v>775</v>
      </c>
      <c r="B323" s="69" t="str">
        <f t="shared" si="53"/>
        <v>Настенный конвектор Gekon Level U/1HE H40 L040 W23 RAL9016</v>
      </c>
      <c r="C323" s="61" t="str">
        <f>MID($A323,8,2)</f>
        <v>40</v>
      </c>
      <c r="D323" s="62" t="str">
        <f>MID($A323,10,3)</f>
        <v>040</v>
      </c>
      <c r="E323" s="63" t="str">
        <f>MID($A323,13,2)</f>
        <v>23</v>
      </c>
      <c r="F323" s="61">
        <v>911</v>
      </c>
      <c r="G323" s="63">
        <f>ROUND(F323*((($G$1+$G$2)/2-$G$3)/50)^1.41,0)</f>
        <v>1464</v>
      </c>
      <c r="H323" s="74">
        <v>16889.135236447437</v>
      </c>
      <c r="I323" s="76">
        <v>18578.048760092181</v>
      </c>
    </row>
    <row r="324" spans="1:9" x14ac:dyDescent="0.25">
      <c r="A324" s="23" t="s">
        <v>776</v>
      </c>
      <c r="B324" s="23" t="str">
        <f t="shared" si="53"/>
        <v>Настенный конвектор Gekon Level U/1HE H40 L050 W23 RAL9016</v>
      </c>
      <c r="C324" s="28" t="str">
        <f t="shared" ref="C324:C343" si="58">MID($A324,8,2)</f>
        <v>40</v>
      </c>
      <c r="D324" s="24" t="str">
        <f t="shared" ref="D324:D343" si="59">MID($A324,10,3)</f>
        <v>050</v>
      </c>
      <c r="E324" s="25" t="str">
        <f t="shared" ref="E324:E343" si="60">MID($A324,13,2)</f>
        <v>23</v>
      </c>
      <c r="F324" s="28">
        <v>1131</v>
      </c>
      <c r="G324" s="25">
        <f t="shared" ref="G324:G343" si="61">ROUND(F324*((($G$1+$G$2)/2-$G$3)/50)^1.41,0)</f>
        <v>1818</v>
      </c>
      <c r="H324" s="79">
        <v>19829.65089858391</v>
      </c>
      <c r="I324" s="80">
        <v>21812.615988442303</v>
      </c>
    </row>
    <row r="325" spans="1:9" x14ac:dyDescent="0.25">
      <c r="A325" s="70" t="s">
        <v>777</v>
      </c>
      <c r="B325" s="70" t="str">
        <f t="shared" si="53"/>
        <v>Настенный конвектор Gekon Level U/1HE H40 L060 W23 RAL9016</v>
      </c>
      <c r="C325" s="64" t="str">
        <f t="shared" si="58"/>
        <v>40</v>
      </c>
      <c r="D325" s="60" t="str">
        <f t="shared" si="59"/>
        <v>060</v>
      </c>
      <c r="E325" s="65" t="str">
        <f t="shared" si="60"/>
        <v>23</v>
      </c>
      <c r="F325" s="64">
        <v>1351</v>
      </c>
      <c r="G325" s="65">
        <f t="shared" si="61"/>
        <v>2171</v>
      </c>
      <c r="H325" s="81">
        <v>23001.971299088582</v>
      </c>
      <c r="I325" s="82">
        <v>25302.168428997444</v>
      </c>
    </row>
    <row r="326" spans="1:9" x14ac:dyDescent="0.25">
      <c r="A326" s="23" t="s">
        <v>778</v>
      </c>
      <c r="B326" s="23" t="str">
        <f t="shared" si="53"/>
        <v>Настенный конвектор Gekon Level U/1HE H40 L070 W23 RAL9016</v>
      </c>
      <c r="C326" s="28" t="str">
        <f t="shared" si="58"/>
        <v>40</v>
      </c>
      <c r="D326" s="24" t="str">
        <f t="shared" si="59"/>
        <v>070</v>
      </c>
      <c r="E326" s="25" t="str">
        <f t="shared" si="60"/>
        <v>23</v>
      </c>
      <c r="F326" s="28">
        <v>1571</v>
      </c>
      <c r="G326" s="25">
        <f t="shared" si="61"/>
        <v>2525</v>
      </c>
      <c r="H326" s="79">
        <v>26025.953834809698</v>
      </c>
      <c r="I326" s="80">
        <v>28628.549218290671</v>
      </c>
    </row>
    <row r="327" spans="1:9" x14ac:dyDescent="0.25">
      <c r="A327" s="70" t="s">
        <v>779</v>
      </c>
      <c r="B327" s="70" t="str">
        <f t="shared" si="53"/>
        <v>Настенный конвектор Gekon Level U/1HE H40 L080 W23 RAL9016</v>
      </c>
      <c r="C327" s="64" t="str">
        <f t="shared" si="58"/>
        <v>40</v>
      </c>
      <c r="D327" s="60" t="str">
        <f t="shared" si="59"/>
        <v>080</v>
      </c>
      <c r="E327" s="65" t="str">
        <f t="shared" si="60"/>
        <v>23</v>
      </c>
      <c r="F327" s="64">
        <v>1791</v>
      </c>
      <c r="G327" s="65">
        <f t="shared" si="61"/>
        <v>2878</v>
      </c>
      <c r="H327" s="81">
        <v>28970.280680162017</v>
      </c>
      <c r="I327" s="82">
        <v>31867.30874817822</v>
      </c>
    </row>
    <row r="328" spans="1:9" x14ac:dyDescent="0.25">
      <c r="A328" s="23" t="s">
        <v>780</v>
      </c>
      <c r="B328" s="23" t="str">
        <f t="shared" si="53"/>
        <v>Настенный конвектор Gekon Level U/1HE H40 L090 W23 RAL9016</v>
      </c>
      <c r="C328" s="28" t="str">
        <f t="shared" si="58"/>
        <v>40</v>
      </c>
      <c r="D328" s="24" t="str">
        <f t="shared" si="59"/>
        <v>090</v>
      </c>
      <c r="E328" s="25" t="str">
        <f t="shared" si="60"/>
        <v>23</v>
      </c>
      <c r="F328" s="28">
        <v>2011</v>
      </c>
      <c r="G328" s="25">
        <f t="shared" si="61"/>
        <v>3232</v>
      </c>
      <c r="H328" s="79">
        <v>31910.796342298498</v>
      </c>
      <c r="I328" s="80">
        <v>35101.875976528347</v>
      </c>
    </row>
    <row r="329" spans="1:9" x14ac:dyDescent="0.25">
      <c r="A329" s="70" t="s">
        <v>781</v>
      </c>
      <c r="B329" s="70" t="str">
        <f t="shared" si="53"/>
        <v>Настенный конвектор Gekon Level U/1HE H40 L100 W23 RAL9016</v>
      </c>
      <c r="C329" s="64" t="str">
        <f t="shared" si="58"/>
        <v>40</v>
      </c>
      <c r="D329" s="60" t="str">
        <f t="shared" si="59"/>
        <v>100</v>
      </c>
      <c r="E329" s="65" t="str">
        <f t="shared" si="60"/>
        <v>23</v>
      </c>
      <c r="F329" s="64">
        <v>2231</v>
      </c>
      <c r="G329" s="65">
        <f t="shared" si="61"/>
        <v>3585</v>
      </c>
      <c r="H329" s="81">
        <v>34934.778878019613</v>
      </c>
      <c r="I329" s="82">
        <v>38428.256765821578</v>
      </c>
    </row>
    <row r="330" spans="1:9" x14ac:dyDescent="0.25">
      <c r="A330" s="23" t="s">
        <v>782</v>
      </c>
      <c r="B330" s="23" t="str">
        <f t="shared" si="53"/>
        <v>Настенный конвектор Gekon Level U/1HE H40 L110 W23 RAL9016</v>
      </c>
      <c r="C330" s="28" t="str">
        <f t="shared" si="58"/>
        <v>40</v>
      </c>
      <c r="D330" s="24" t="str">
        <f t="shared" si="59"/>
        <v>110</v>
      </c>
      <c r="E330" s="25" t="str">
        <f t="shared" si="60"/>
        <v>23</v>
      </c>
      <c r="F330" s="28">
        <v>2452</v>
      </c>
      <c r="G330" s="25">
        <f t="shared" si="61"/>
        <v>3941</v>
      </c>
      <c r="H330" s="79">
        <v>38107.099278524278</v>
      </c>
      <c r="I330" s="80">
        <v>41917.809206376711</v>
      </c>
    </row>
    <row r="331" spans="1:9" x14ac:dyDescent="0.25">
      <c r="A331" s="70" t="s">
        <v>783</v>
      </c>
      <c r="B331" s="70" t="str">
        <f t="shared" si="53"/>
        <v>Настенный конвектор Gekon Level U/1HE H40 L120 W23 RAL9016</v>
      </c>
      <c r="C331" s="64" t="str">
        <f t="shared" si="58"/>
        <v>40</v>
      </c>
      <c r="D331" s="60" t="str">
        <f t="shared" si="59"/>
        <v>120</v>
      </c>
      <c r="E331" s="65" t="str">
        <f t="shared" si="60"/>
        <v>23</v>
      </c>
      <c r="F331" s="64">
        <v>2673</v>
      </c>
      <c r="G331" s="65">
        <f t="shared" si="61"/>
        <v>4296</v>
      </c>
      <c r="H331" s="81">
        <v>40640.911862637833</v>
      </c>
      <c r="I331" s="82">
        <v>44705.003048901621</v>
      </c>
    </row>
    <row r="332" spans="1:9" x14ac:dyDescent="0.25">
      <c r="A332" s="23" t="s">
        <v>784</v>
      </c>
      <c r="B332" s="23" t="str">
        <f t="shared" si="53"/>
        <v>Настенный конвектор Gekon Level U/1HE H40 L130 W23 RAL9016</v>
      </c>
      <c r="C332" s="28" t="str">
        <f t="shared" si="58"/>
        <v>40</v>
      </c>
      <c r="D332" s="24" t="str">
        <f t="shared" si="59"/>
        <v>130</v>
      </c>
      <c r="E332" s="25" t="str">
        <f t="shared" si="60"/>
        <v>23</v>
      </c>
      <c r="F332" s="28">
        <v>2894</v>
      </c>
      <c r="G332" s="25">
        <f t="shared" si="61"/>
        <v>4651</v>
      </c>
      <c r="H332" s="79">
        <v>43112.102950292814</v>
      </c>
      <c r="I332" s="80">
        <v>47423.313245322097</v>
      </c>
    </row>
    <row r="333" spans="1:9" x14ac:dyDescent="0.25">
      <c r="A333" s="70" t="s">
        <v>785</v>
      </c>
      <c r="B333" s="70" t="str">
        <f t="shared" si="53"/>
        <v>Настенный конвектор Gekon Level U/1HE H40 L140 W23 RAL9016</v>
      </c>
      <c r="C333" s="64" t="str">
        <f t="shared" si="58"/>
        <v>40</v>
      </c>
      <c r="D333" s="60" t="str">
        <f t="shared" si="59"/>
        <v>140</v>
      </c>
      <c r="E333" s="65" t="str">
        <f t="shared" si="60"/>
        <v>23</v>
      </c>
      <c r="F333" s="64">
        <v>3115</v>
      </c>
      <c r="G333" s="65">
        <f t="shared" si="61"/>
        <v>5006</v>
      </c>
      <c r="H333" s="81">
        <v>45605.446592082182</v>
      </c>
      <c r="I333" s="82">
        <v>50165.991251290405</v>
      </c>
    </row>
    <row r="334" spans="1:9" x14ac:dyDescent="0.25">
      <c r="A334" s="23" t="s">
        <v>786</v>
      </c>
      <c r="B334" s="23" t="str">
        <f t="shared" si="53"/>
        <v>Настенный конвектор Gekon Level U/1HE H40 L150 W23 RAL9016</v>
      </c>
      <c r="C334" s="28" t="str">
        <f t="shared" si="58"/>
        <v>40</v>
      </c>
      <c r="D334" s="24" t="str">
        <f t="shared" si="59"/>
        <v>150</v>
      </c>
      <c r="E334" s="25" t="str">
        <f t="shared" si="60"/>
        <v>23</v>
      </c>
      <c r="F334" s="28">
        <v>3336</v>
      </c>
      <c r="G334" s="25">
        <f t="shared" si="61"/>
        <v>5361</v>
      </c>
      <c r="H334" s="79">
        <v>47958.182384515872</v>
      </c>
      <c r="I334" s="80">
        <v>52754.000622967462</v>
      </c>
    </row>
    <row r="335" spans="1:9" x14ac:dyDescent="0.25">
      <c r="A335" s="70" t="s">
        <v>787</v>
      </c>
      <c r="B335" s="70" t="str">
        <f t="shared" si="53"/>
        <v>Настенный конвектор Gekon Level U/1HE H40 L160 W23 RAL9016</v>
      </c>
      <c r="C335" s="64" t="str">
        <f t="shared" si="58"/>
        <v>40</v>
      </c>
      <c r="D335" s="60" t="str">
        <f t="shared" si="59"/>
        <v>160</v>
      </c>
      <c r="E335" s="65" t="str">
        <f t="shared" si="60"/>
        <v>23</v>
      </c>
      <c r="F335" s="64">
        <v>3557</v>
      </c>
      <c r="G335" s="65">
        <f t="shared" si="61"/>
        <v>5716</v>
      </c>
      <c r="H335" s="81">
        <v>50475.94298921161</v>
      </c>
      <c r="I335" s="82">
        <v>55523.537288132778</v>
      </c>
    </row>
    <row r="336" spans="1:9" x14ac:dyDescent="0.25">
      <c r="A336" s="23" t="s">
        <v>788</v>
      </c>
      <c r="B336" s="23" t="str">
        <f t="shared" si="53"/>
        <v>Настенный конвектор Gekon Level U/1HE H40 L170 W23 RAL9016</v>
      </c>
      <c r="C336" s="28" t="str">
        <f t="shared" si="58"/>
        <v>40</v>
      </c>
      <c r="D336" s="24" t="str">
        <f t="shared" si="59"/>
        <v>170</v>
      </c>
      <c r="E336" s="25" t="str">
        <f t="shared" si="60"/>
        <v>23</v>
      </c>
      <c r="F336" s="28">
        <v>3778</v>
      </c>
      <c r="G336" s="25">
        <f t="shared" si="61"/>
        <v>6072</v>
      </c>
      <c r="H336" s="79">
        <v>52787.160857113566</v>
      </c>
      <c r="I336" s="80">
        <v>58065.876942824929</v>
      </c>
    </row>
    <row r="337" spans="1:9" x14ac:dyDescent="0.25">
      <c r="A337" s="70" t="s">
        <v>789</v>
      </c>
      <c r="B337" s="70" t="str">
        <f t="shared" si="53"/>
        <v>Настенный конвектор Gekon Level U/1HE H40 L180 W23 RAL9016</v>
      </c>
      <c r="C337" s="64" t="str">
        <f t="shared" si="58"/>
        <v>40</v>
      </c>
      <c r="D337" s="60" t="str">
        <f t="shared" si="59"/>
        <v>180</v>
      </c>
      <c r="E337" s="65" t="str">
        <f t="shared" si="60"/>
        <v>23</v>
      </c>
      <c r="F337" s="64">
        <v>3999</v>
      </c>
      <c r="G337" s="65">
        <f t="shared" si="61"/>
        <v>6427</v>
      </c>
      <c r="H337" s="81">
        <v>54960.274881867372</v>
      </c>
      <c r="I337" s="82">
        <v>60456.302370054116</v>
      </c>
    </row>
    <row r="338" spans="1:9" x14ac:dyDescent="0.25">
      <c r="A338" s="23" t="s">
        <v>790</v>
      </c>
      <c r="B338" s="23" t="str">
        <f t="shared" si="53"/>
        <v>Настенный конвектор Gekon Level U/1HE H40 L190 W23 RAL9016</v>
      </c>
      <c r="C338" s="28" t="str">
        <f t="shared" si="58"/>
        <v>40</v>
      </c>
      <c r="D338" s="24" t="str">
        <f t="shared" si="59"/>
        <v>190</v>
      </c>
      <c r="E338" s="25" t="str">
        <f t="shared" si="60"/>
        <v>23</v>
      </c>
      <c r="F338" s="28">
        <v>4220</v>
      </c>
      <c r="G338" s="25">
        <f t="shared" si="61"/>
        <v>6782</v>
      </c>
      <c r="H338" s="79">
        <v>57459.667076578975</v>
      </c>
      <c r="I338" s="80">
        <v>63205.633784236881</v>
      </c>
    </row>
    <row r="339" spans="1:9" x14ac:dyDescent="0.25">
      <c r="A339" s="70" t="s">
        <v>791</v>
      </c>
      <c r="B339" s="70" t="str">
        <f t="shared" si="53"/>
        <v>Настенный конвектор Gekon Level U/1HE H40 L200 W23 RAL9016</v>
      </c>
      <c r="C339" s="64" t="str">
        <f t="shared" si="58"/>
        <v>40</v>
      </c>
      <c r="D339" s="60" t="str">
        <f t="shared" si="59"/>
        <v>200</v>
      </c>
      <c r="E339" s="65" t="str">
        <f t="shared" si="60"/>
        <v>23</v>
      </c>
      <c r="F339" s="64">
        <v>4441</v>
      </c>
      <c r="G339" s="65">
        <f t="shared" si="61"/>
        <v>7137</v>
      </c>
      <c r="H339" s="81">
        <v>59558.358756998969</v>
      </c>
      <c r="I339" s="82">
        <v>65514.194632698869</v>
      </c>
    </row>
    <row r="340" spans="1:9" x14ac:dyDescent="0.25">
      <c r="A340" s="23" t="s">
        <v>792</v>
      </c>
      <c r="B340" s="23" t="str">
        <f t="shared" si="53"/>
        <v>Настенный конвектор Gekon Level U/1HE H40 L210 W23 RAL9016</v>
      </c>
      <c r="C340" s="28" t="str">
        <f t="shared" si="58"/>
        <v>40</v>
      </c>
      <c r="D340" s="24" t="str">
        <f t="shared" si="59"/>
        <v>210</v>
      </c>
      <c r="E340" s="25" t="str">
        <f t="shared" si="60"/>
        <v>23</v>
      </c>
      <c r="F340" s="28">
        <v>4662</v>
      </c>
      <c r="G340" s="25">
        <f t="shared" si="61"/>
        <v>7492</v>
      </c>
      <c r="H340" s="79">
        <v>61834.079844811211</v>
      </c>
      <c r="I340" s="80">
        <v>68017.487829292339</v>
      </c>
    </row>
    <row r="341" spans="1:9" x14ac:dyDescent="0.25">
      <c r="A341" s="70" t="s">
        <v>793</v>
      </c>
      <c r="B341" s="70" t="str">
        <f t="shared" si="53"/>
        <v>Настенный конвектор Gekon Level U/1HE H40 L220 W23 RAL9016</v>
      </c>
      <c r="C341" s="64" t="str">
        <f t="shared" si="58"/>
        <v>40</v>
      </c>
      <c r="D341" s="60" t="str">
        <f t="shared" si="59"/>
        <v>220</v>
      </c>
      <c r="E341" s="65" t="str">
        <f t="shared" si="60"/>
        <v>23</v>
      </c>
      <c r="F341" s="64">
        <v>4883</v>
      </c>
      <c r="G341" s="65">
        <f t="shared" si="61"/>
        <v>7847</v>
      </c>
      <c r="H341" s="81">
        <v>63764.093452503665</v>
      </c>
      <c r="I341" s="82">
        <v>70140.50279775403</v>
      </c>
    </row>
    <row r="342" spans="1:9" x14ac:dyDescent="0.25">
      <c r="A342" s="23" t="s">
        <v>794</v>
      </c>
      <c r="B342" s="23" t="str">
        <f t="shared" si="53"/>
        <v>Настенный конвектор Gekon Level U/1HE H40 L230 W23 RAL9016</v>
      </c>
      <c r="C342" s="28" t="str">
        <f t="shared" si="58"/>
        <v>40</v>
      </c>
      <c r="D342" s="24" t="str">
        <f t="shared" si="59"/>
        <v>230</v>
      </c>
      <c r="E342" s="25" t="str">
        <f t="shared" si="60"/>
        <v>23</v>
      </c>
      <c r="F342" s="28">
        <v>5104</v>
      </c>
      <c r="G342" s="25">
        <f t="shared" si="61"/>
        <v>8203</v>
      </c>
      <c r="H342" s="79">
        <v>65635.296746953391</v>
      </c>
      <c r="I342" s="80">
        <v>72198.82642164873</v>
      </c>
    </row>
    <row r="343" spans="1:9" ht="15.75" thickBot="1" x14ac:dyDescent="0.3">
      <c r="A343" s="71" t="s">
        <v>795</v>
      </c>
      <c r="B343" s="71" t="str">
        <f t="shared" si="53"/>
        <v>Настенный конвектор Gekon Level U/1HE H40 L240 W23 RAL9016</v>
      </c>
      <c r="C343" s="66" t="str">
        <f t="shared" si="58"/>
        <v>40</v>
      </c>
      <c r="D343" s="67" t="str">
        <f t="shared" si="59"/>
        <v>240</v>
      </c>
      <c r="E343" s="68" t="str">
        <f t="shared" si="60"/>
        <v>23</v>
      </c>
      <c r="F343" s="66">
        <v>5325</v>
      </c>
      <c r="G343" s="68">
        <f t="shared" si="61"/>
        <v>8558</v>
      </c>
      <c r="H343" s="83">
        <v>67523.621637576798</v>
      </c>
      <c r="I343" s="84">
        <v>74275.983801334485</v>
      </c>
    </row>
    <row r="344" spans="1:9" x14ac:dyDescent="0.25">
      <c r="A344" s="69" t="s">
        <v>796</v>
      </c>
      <c r="B344" s="69" t="str">
        <f t="shared" si="53"/>
        <v>Настенный конвектор Gekon Level U/1HE H50 L040 W08 RAL9016</v>
      </c>
      <c r="C344" s="61" t="str">
        <f>MID($A344,8,2)</f>
        <v>50</v>
      </c>
      <c r="D344" s="62" t="str">
        <f>MID($A344,10,3)</f>
        <v>040</v>
      </c>
      <c r="E344" s="63" t="str">
        <f>MID($A344,13,2)</f>
        <v>08</v>
      </c>
      <c r="F344" s="61">
        <v>261</v>
      </c>
      <c r="G344" s="63">
        <f>ROUND(F344*((($G$1+$G$2)/2-$G$3)/50)^1.41,0)</f>
        <v>419</v>
      </c>
      <c r="H344" s="74">
        <v>6798.6565103110725</v>
      </c>
      <c r="I344" s="76">
        <v>7478.52216134218</v>
      </c>
    </row>
    <row r="345" spans="1:9" x14ac:dyDescent="0.25">
      <c r="A345" s="23" t="s">
        <v>797</v>
      </c>
      <c r="B345" s="23" t="str">
        <f t="shared" si="53"/>
        <v>Настенный конвектор Gekon Level U/1HE H50 L050 W08 RAL9016</v>
      </c>
      <c r="C345" s="28" t="str">
        <f t="shared" ref="C345:C364" si="62">MID($A345,8,2)</f>
        <v>50</v>
      </c>
      <c r="D345" s="24" t="str">
        <f t="shared" ref="D345:D364" si="63">MID($A345,10,3)</f>
        <v>050</v>
      </c>
      <c r="E345" s="25" t="str">
        <f t="shared" ref="E345:E364" si="64">MID($A345,13,2)</f>
        <v>08</v>
      </c>
      <c r="F345" s="28">
        <v>324</v>
      </c>
      <c r="G345" s="25">
        <f t="shared" ref="G345:G364" si="65">ROUND(F345*((($G$1+$G$2)/2-$G$3)/50)^1.41,0)</f>
        <v>521</v>
      </c>
      <c r="H345" s="79">
        <v>7881.2433623749885</v>
      </c>
      <c r="I345" s="80">
        <v>8669.3676986124883</v>
      </c>
    </row>
    <row r="346" spans="1:9" x14ac:dyDescent="0.25">
      <c r="A346" s="70" t="s">
        <v>798</v>
      </c>
      <c r="B346" s="70" t="str">
        <f t="shared" si="53"/>
        <v>Настенный конвектор Gekon Level U/1HE H50 L060 W08 RAL9016</v>
      </c>
      <c r="C346" s="64" t="str">
        <f t="shared" si="62"/>
        <v>50</v>
      </c>
      <c r="D346" s="60" t="str">
        <f t="shared" si="63"/>
        <v>060</v>
      </c>
      <c r="E346" s="65" t="str">
        <f t="shared" si="64"/>
        <v>08</v>
      </c>
      <c r="F346" s="64">
        <v>387</v>
      </c>
      <c r="G346" s="65">
        <f t="shared" si="65"/>
        <v>622</v>
      </c>
      <c r="H346" s="81">
        <v>9077.1752442820543</v>
      </c>
      <c r="I346" s="82">
        <v>9984.8927687102605</v>
      </c>
    </row>
    <row r="347" spans="1:9" x14ac:dyDescent="0.25">
      <c r="A347" s="23" t="s">
        <v>799</v>
      </c>
      <c r="B347" s="23" t="str">
        <f t="shared" si="53"/>
        <v>Настенный конвектор Gekon Level U/1HE H50 L070 W08 RAL9016</v>
      </c>
      <c r="C347" s="28" t="str">
        <f t="shared" si="62"/>
        <v>50</v>
      </c>
      <c r="D347" s="24" t="str">
        <f t="shared" si="63"/>
        <v>070</v>
      </c>
      <c r="E347" s="25" t="str">
        <f t="shared" si="64"/>
        <v>08</v>
      </c>
      <c r="F347" s="28">
        <v>450</v>
      </c>
      <c r="G347" s="25">
        <f t="shared" si="65"/>
        <v>723</v>
      </c>
      <c r="H347" s="79">
        <v>10180.628814742135</v>
      </c>
      <c r="I347" s="80">
        <v>11198.691696216349</v>
      </c>
    </row>
    <row r="348" spans="1:9" x14ac:dyDescent="0.25">
      <c r="A348" s="70" t="s">
        <v>800</v>
      </c>
      <c r="B348" s="70" t="str">
        <f t="shared" si="53"/>
        <v>Настенный конвектор Gekon Level U/1HE H50 L080 W08 RAL9016</v>
      </c>
      <c r="C348" s="64" t="str">
        <f t="shared" si="62"/>
        <v>50</v>
      </c>
      <c r="D348" s="60" t="str">
        <f t="shared" si="63"/>
        <v>080</v>
      </c>
      <c r="E348" s="65" t="str">
        <f t="shared" si="64"/>
        <v>08</v>
      </c>
      <c r="F348" s="64">
        <v>513</v>
      </c>
      <c r="G348" s="65">
        <f t="shared" si="65"/>
        <v>824</v>
      </c>
      <c r="H348" s="81">
        <v>11266.724375163494</v>
      </c>
      <c r="I348" s="82">
        <v>12393.396812679845</v>
      </c>
    </row>
    <row r="349" spans="1:9" x14ac:dyDescent="0.25">
      <c r="A349" s="23" t="s">
        <v>801</v>
      </c>
      <c r="B349" s="23" t="str">
        <f t="shared" ref="B349:B412" si="66">"Настенный конвектор Gekon Level "&amp;MID(A349,3,1)&amp;"/"&amp;MID(A349,16,3)&amp;" H"&amp;MID(A349,8,2)&amp;" L"&amp;MID(A349,10,3)&amp;" W"&amp;MID(A349,13,2)&amp;" "&amp;RIGHT(A349,7)</f>
        <v>Настенный конвектор Gekon Level U/1HE H50 L090 W08 RAL9016</v>
      </c>
      <c r="C349" s="28" t="str">
        <f t="shared" si="62"/>
        <v>50</v>
      </c>
      <c r="D349" s="24" t="str">
        <f t="shared" si="63"/>
        <v>090</v>
      </c>
      <c r="E349" s="25" t="str">
        <f t="shared" si="64"/>
        <v>08</v>
      </c>
      <c r="F349" s="28">
        <v>576</v>
      </c>
      <c r="G349" s="25">
        <f t="shared" si="65"/>
        <v>926</v>
      </c>
      <c r="H349" s="79">
        <v>12349.31122722741</v>
      </c>
      <c r="I349" s="80">
        <v>13584.242349950153</v>
      </c>
    </row>
    <row r="350" spans="1:9" x14ac:dyDescent="0.25">
      <c r="A350" s="70" t="s">
        <v>802</v>
      </c>
      <c r="B350" s="70" t="str">
        <f t="shared" si="66"/>
        <v>Настенный конвектор Gekon Level U/1HE H50 L100 W08 RAL9016</v>
      </c>
      <c r="C350" s="64" t="str">
        <f t="shared" si="62"/>
        <v>50</v>
      </c>
      <c r="D350" s="60" t="str">
        <f t="shared" si="63"/>
        <v>100</v>
      </c>
      <c r="E350" s="65" t="str">
        <f t="shared" si="64"/>
        <v>08</v>
      </c>
      <c r="F350" s="64">
        <v>639</v>
      </c>
      <c r="G350" s="65">
        <f t="shared" si="65"/>
        <v>1027</v>
      </c>
      <c r="H350" s="81">
        <v>13452.764797687487</v>
      </c>
      <c r="I350" s="82">
        <v>14798.041277456237</v>
      </c>
    </row>
    <row r="351" spans="1:9" x14ac:dyDescent="0.25">
      <c r="A351" s="23" t="s">
        <v>803</v>
      </c>
      <c r="B351" s="23" t="str">
        <f t="shared" si="66"/>
        <v>Настенный конвектор Gekon Level U/1HE H50 L110 W08 RAL9016</v>
      </c>
      <c r="C351" s="28" t="str">
        <f t="shared" si="62"/>
        <v>50</v>
      </c>
      <c r="D351" s="24" t="str">
        <f t="shared" si="63"/>
        <v>110</v>
      </c>
      <c r="E351" s="25" t="str">
        <f t="shared" si="64"/>
        <v>08</v>
      </c>
      <c r="F351" s="28">
        <v>707</v>
      </c>
      <c r="G351" s="25">
        <f t="shared" si="65"/>
        <v>1136</v>
      </c>
      <c r="H351" s="79">
        <v>14648.696679594559</v>
      </c>
      <c r="I351" s="80">
        <v>16113.566347554017</v>
      </c>
    </row>
    <row r="352" spans="1:9" x14ac:dyDescent="0.25">
      <c r="A352" s="70" t="s">
        <v>804</v>
      </c>
      <c r="B352" s="70" t="str">
        <f t="shared" si="66"/>
        <v>Настенный конвектор Gekon Level U/1HE H50 L120 W08 RAL9016</v>
      </c>
      <c r="C352" s="64" t="str">
        <f t="shared" si="62"/>
        <v>50</v>
      </c>
      <c r="D352" s="60" t="str">
        <f t="shared" si="63"/>
        <v>120</v>
      </c>
      <c r="E352" s="65" t="str">
        <f t="shared" si="64"/>
        <v>08</v>
      </c>
      <c r="F352" s="64">
        <v>775</v>
      </c>
      <c r="G352" s="65">
        <f t="shared" si="65"/>
        <v>1245</v>
      </c>
      <c r="H352" s="81">
        <v>15577.444317615755</v>
      </c>
      <c r="I352" s="82">
        <v>17135.188749377332</v>
      </c>
    </row>
    <row r="353" spans="1:9" x14ac:dyDescent="0.25">
      <c r="A353" s="23" t="s">
        <v>805</v>
      </c>
      <c r="B353" s="23" t="str">
        <f t="shared" si="66"/>
        <v>Настенный конвектор Gekon Level U/1HE H50 L130 W08 RAL9016</v>
      </c>
      <c r="C353" s="28" t="str">
        <f t="shared" si="62"/>
        <v>50</v>
      </c>
      <c r="D353" s="24" t="str">
        <f t="shared" si="63"/>
        <v>130</v>
      </c>
      <c r="E353" s="25" t="str">
        <f t="shared" si="64"/>
        <v>08</v>
      </c>
      <c r="F353" s="28">
        <v>843</v>
      </c>
      <c r="G353" s="25">
        <f t="shared" si="65"/>
        <v>1355</v>
      </c>
      <c r="H353" s="79">
        <v>16481.031510238237</v>
      </c>
      <c r="I353" s="80">
        <v>18129.134661262062</v>
      </c>
    </row>
    <row r="354" spans="1:9" x14ac:dyDescent="0.25">
      <c r="A354" s="70" t="s">
        <v>806</v>
      </c>
      <c r="B354" s="70" t="str">
        <f t="shared" si="66"/>
        <v>Настенный конвектор Gekon Level U/1HE H50 L140 W08 RAL9016</v>
      </c>
      <c r="C354" s="64" t="str">
        <f t="shared" si="62"/>
        <v>50</v>
      </c>
      <c r="D354" s="60" t="str">
        <f t="shared" si="63"/>
        <v>140</v>
      </c>
      <c r="E354" s="65" t="str">
        <f t="shared" si="64"/>
        <v>08</v>
      </c>
      <c r="F354" s="64">
        <v>911</v>
      </c>
      <c r="G354" s="65">
        <f t="shared" si="65"/>
        <v>1464</v>
      </c>
      <c r="H354" s="81">
        <v>17383.207682663713</v>
      </c>
      <c r="I354" s="82">
        <v>19121.528450930087</v>
      </c>
    </row>
    <row r="355" spans="1:9" x14ac:dyDescent="0.25">
      <c r="A355" s="23" t="s">
        <v>807</v>
      </c>
      <c r="B355" s="23" t="str">
        <f t="shared" si="66"/>
        <v>Настенный конвектор Gekon Level U/1HE H50 L150 W08 RAL9016</v>
      </c>
      <c r="C355" s="28" t="str">
        <f t="shared" si="62"/>
        <v>50</v>
      </c>
      <c r="D355" s="24" t="str">
        <f t="shared" si="63"/>
        <v>150</v>
      </c>
      <c r="E355" s="25" t="str">
        <f t="shared" si="64"/>
        <v>08</v>
      </c>
      <c r="F355" s="28">
        <v>979</v>
      </c>
      <c r="G355" s="25">
        <f t="shared" si="65"/>
        <v>1573</v>
      </c>
      <c r="H355" s="79">
        <v>18243.282734019671</v>
      </c>
      <c r="I355" s="80">
        <v>20067.611007421641</v>
      </c>
    </row>
    <row r="356" spans="1:9" x14ac:dyDescent="0.25">
      <c r="A356" s="70" t="s">
        <v>808</v>
      </c>
      <c r="B356" s="70" t="str">
        <f t="shared" si="66"/>
        <v>Настенный конвектор Gekon Level U/1HE H50 L160 W08 RAL9016</v>
      </c>
      <c r="C356" s="64" t="str">
        <f t="shared" si="62"/>
        <v>50</v>
      </c>
      <c r="D356" s="60" t="str">
        <f t="shared" si="63"/>
        <v>160</v>
      </c>
      <c r="E356" s="65" t="str">
        <f t="shared" si="64"/>
        <v>08</v>
      </c>
      <c r="F356" s="64">
        <v>1047</v>
      </c>
      <c r="G356" s="65">
        <f t="shared" si="65"/>
        <v>1683</v>
      </c>
      <c r="H356" s="81">
        <v>19192.717099624915</v>
      </c>
      <c r="I356" s="82">
        <v>21111.988809587408</v>
      </c>
    </row>
    <row r="357" spans="1:9" x14ac:dyDescent="0.25">
      <c r="A357" s="23" t="s">
        <v>809</v>
      </c>
      <c r="B357" s="23" t="str">
        <f t="shared" si="66"/>
        <v>Настенный конвектор Gekon Level U/1HE H50 L170 W08 RAL9016</v>
      </c>
      <c r="C357" s="28" t="str">
        <f t="shared" si="62"/>
        <v>50</v>
      </c>
      <c r="D357" s="24" t="str">
        <f t="shared" si="63"/>
        <v>170</v>
      </c>
      <c r="E357" s="25" t="str">
        <f t="shared" si="64"/>
        <v>08</v>
      </c>
      <c r="F357" s="28">
        <v>1115</v>
      </c>
      <c r="G357" s="25">
        <f t="shared" si="65"/>
        <v>1792</v>
      </c>
      <c r="H357" s="79">
        <v>20027.934854808704</v>
      </c>
      <c r="I357" s="80">
        <v>22030.728340289577</v>
      </c>
    </row>
    <row r="358" spans="1:9" x14ac:dyDescent="0.25">
      <c r="A358" s="70" t="s">
        <v>810</v>
      </c>
      <c r="B358" s="70" t="str">
        <f t="shared" si="66"/>
        <v>Настенный конвектор Gekon Level U/1HE H50 L180 W08 RAL9016</v>
      </c>
      <c r="C358" s="64" t="str">
        <f t="shared" si="62"/>
        <v>50</v>
      </c>
      <c r="D358" s="60" t="str">
        <f t="shared" si="63"/>
        <v>180</v>
      </c>
      <c r="E358" s="65" t="str">
        <f t="shared" si="64"/>
        <v>08</v>
      </c>
      <c r="F358" s="64">
        <v>1183</v>
      </c>
      <c r="G358" s="65">
        <f t="shared" si="65"/>
        <v>1901</v>
      </c>
      <c r="H358" s="81">
        <v>20821.67749047486</v>
      </c>
      <c r="I358" s="82">
        <v>22903.845239522347</v>
      </c>
    </row>
    <row r="359" spans="1:9" x14ac:dyDescent="0.25">
      <c r="A359" s="23" t="s">
        <v>811</v>
      </c>
      <c r="B359" s="23" t="str">
        <f t="shared" si="66"/>
        <v>Настенный конвектор Gekon Level U/1HE H50 L190 W08 RAL9016</v>
      </c>
      <c r="C359" s="28" t="str">
        <f t="shared" si="62"/>
        <v>50</v>
      </c>
      <c r="D359" s="24" t="str">
        <f t="shared" si="63"/>
        <v>190</v>
      </c>
      <c r="E359" s="25" t="str">
        <f t="shared" si="64"/>
        <v>08</v>
      </c>
      <c r="F359" s="28">
        <v>1251</v>
      </c>
      <c r="G359" s="25">
        <f t="shared" si="65"/>
        <v>2010</v>
      </c>
      <c r="H359" s="79">
        <v>21904.556832449551</v>
      </c>
      <c r="I359" s="80">
        <v>24095.012515694507</v>
      </c>
    </row>
    <row r="360" spans="1:9" x14ac:dyDescent="0.25">
      <c r="A360" s="70" t="s">
        <v>812</v>
      </c>
      <c r="B360" s="70" t="str">
        <f t="shared" si="66"/>
        <v>Настенный конвектор Gekon Level U/1HE H50 L200 W08 RAL9016</v>
      </c>
      <c r="C360" s="64" t="str">
        <f t="shared" si="62"/>
        <v>50</v>
      </c>
      <c r="D360" s="60" t="str">
        <f t="shared" si="63"/>
        <v>200</v>
      </c>
      <c r="E360" s="65" t="str">
        <f t="shared" si="64"/>
        <v>08</v>
      </c>
      <c r="F360" s="64">
        <v>1319</v>
      </c>
      <c r="G360" s="65">
        <f t="shared" si="65"/>
        <v>2120</v>
      </c>
      <c r="H360" s="81">
        <v>22665.789745836584</v>
      </c>
      <c r="I360" s="82">
        <v>24932.368720420243</v>
      </c>
    </row>
    <row r="361" spans="1:9" x14ac:dyDescent="0.25">
      <c r="A361" s="23" t="s">
        <v>813</v>
      </c>
      <c r="B361" s="23" t="str">
        <f t="shared" si="66"/>
        <v>Настенный конвектор Gekon Level U/1HE H50 L210 W08 RAL9016</v>
      </c>
      <c r="C361" s="28" t="str">
        <f t="shared" si="62"/>
        <v>50</v>
      </c>
      <c r="D361" s="24" t="str">
        <f t="shared" si="63"/>
        <v>210</v>
      </c>
      <c r="E361" s="25" t="str">
        <f t="shared" si="64"/>
        <v>08</v>
      </c>
      <c r="F361" s="28">
        <v>1387</v>
      </c>
      <c r="G361" s="25">
        <f t="shared" si="65"/>
        <v>2229</v>
      </c>
      <c r="H361" s="79">
        <v>23511.833873517884</v>
      </c>
      <c r="I361" s="80">
        <v>25863.017260869674</v>
      </c>
    </row>
    <row r="362" spans="1:9" x14ac:dyDescent="0.25">
      <c r="A362" s="70" t="s">
        <v>814</v>
      </c>
      <c r="B362" s="70" t="str">
        <f t="shared" si="66"/>
        <v>Настенный конвектор Gekon Level U/1HE H50 L220 W08 RAL9016</v>
      </c>
      <c r="C362" s="64" t="str">
        <f t="shared" si="62"/>
        <v>50</v>
      </c>
      <c r="D362" s="60" t="str">
        <f t="shared" si="63"/>
        <v>220</v>
      </c>
      <c r="E362" s="65" t="str">
        <f t="shared" si="64"/>
        <v>08</v>
      </c>
      <c r="F362" s="64">
        <v>1455</v>
      </c>
      <c r="G362" s="65">
        <f t="shared" si="65"/>
        <v>2338</v>
      </c>
      <c r="H362" s="81">
        <v>24214.093573260117</v>
      </c>
      <c r="I362" s="82">
        <v>26635.502930586132</v>
      </c>
    </row>
    <row r="363" spans="1:9" x14ac:dyDescent="0.25">
      <c r="A363" s="23" t="s">
        <v>815</v>
      </c>
      <c r="B363" s="23" t="str">
        <f t="shared" si="66"/>
        <v>Настенный конвектор Gekon Level U/1HE H50 L230 W08 RAL9016</v>
      </c>
      <c r="C363" s="28" t="str">
        <f t="shared" si="62"/>
        <v>50</v>
      </c>
      <c r="D363" s="24" t="str">
        <f t="shared" si="63"/>
        <v>230</v>
      </c>
      <c r="E363" s="25" t="str">
        <f t="shared" si="64"/>
        <v>08</v>
      </c>
      <c r="F363" s="28">
        <v>1523</v>
      </c>
      <c r="G363" s="25">
        <f t="shared" si="65"/>
        <v>2448</v>
      </c>
      <c r="H363" s="79">
        <v>24894.701535961085</v>
      </c>
      <c r="I363" s="80">
        <v>27384.171689557195</v>
      </c>
    </row>
    <row r="364" spans="1:9" ht="15.75" thickBot="1" x14ac:dyDescent="0.3">
      <c r="A364" s="71" t="s">
        <v>816</v>
      </c>
      <c r="B364" s="71" t="str">
        <f t="shared" si="66"/>
        <v>Настенный конвектор Gekon Level U/1HE H50 L240 W08 RAL9016</v>
      </c>
      <c r="C364" s="66" t="str">
        <f t="shared" si="62"/>
        <v>50</v>
      </c>
      <c r="D364" s="67" t="str">
        <f t="shared" si="63"/>
        <v>240</v>
      </c>
      <c r="E364" s="68" t="str">
        <f t="shared" si="64"/>
        <v>08</v>
      </c>
      <c r="F364" s="66">
        <v>1591</v>
      </c>
      <c r="G364" s="68">
        <f t="shared" si="65"/>
        <v>2557</v>
      </c>
      <c r="H364" s="83">
        <v>25574.864382896405</v>
      </c>
      <c r="I364" s="84">
        <v>28132.350821186046</v>
      </c>
    </row>
    <row r="365" spans="1:9" x14ac:dyDescent="0.25">
      <c r="A365" s="69" t="s">
        <v>817</v>
      </c>
      <c r="B365" s="69" t="str">
        <f t="shared" si="66"/>
        <v>Настенный конвектор Gekon Level U/1HE H50 L040 W13 RAL9016</v>
      </c>
      <c r="C365" s="61" t="str">
        <f>MID($A365,8,2)</f>
        <v>50</v>
      </c>
      <c r="D365" s="62" t="str">
        <f>MID($A365,10,3)</f>
        <v>040</v>
      </c>
      <c r="E365" s="63" t="str">
        <f>MID($A365,13,2)</f>
        <v>13</v>
      </c>
      <c r="F365" s="61">
        <v>480</v>
      </c>
      <c r="G365" s="63">
        <f>ROUND(F365*((($G$1+$G$2)/2-$G$3)/50)^1.41,0)</f>
        <v>771</v>
      </c>
      <c r="H365" s="74">
        <v>11041.13446556177</v>
      </c>
      <c r="I365" s="76">
        <v>12145.247912117948</v>
      </c>
    </row>
    <row r="366" spans="1:9" x14ac:dyDescent="0.25">
      <c r="A366" s="23" t="s">
        <v>818</v>
      </c>
      <c r="B366" s="23" t="str">
        <f t="shared" si="66"/>
        <v>Настенный конвектор Gekon Level U/1HE H50 L050 W13 RAL9016</v>
      </c>
      <c r="C366" s="28" t="str">
        <f t="shared" ref="C366:C385" si="67">MID($A366,8,2)</f>
        <v>50</v>
      </c>
      <c r="D366" s="24" t="str">
        <f t="shared" ref="D366:D385" si="68">MID($A366,10,3)</f>
        <v>050</v>
      </c>
      <c r="E366" s="25" t="str">
        <f t="shared" ref="E366:E385" si="69">MID($A366,13,2)</f>
        <v>13</v>
      </c>
      <c r="F366" s="28">
        <v>592</v>
      </c>
      <c r="G366" s="25">
        <f t="shared" ref="G366:G385" si="70">ROUND(F366*((($G$1+$G$2)/2-$G$3)/50)^1.41,0)</f>
        <v>951</v>
      </c>
      <c r="H366" s="79">
        <v>12764.416408838057</v>
      </c>
      <c r="I366" s="80">
        <v>14040.858049721863</v>
      </c>
    </row>
    <row r="367" spans="1:9" x14ac:dyDescent="0.25">
      <c r="A367" s="70" t="s">
        <v>819</v>
      </c>
      <c r="B367" s="70" t="str">
        <f t="shared" si="66"/>
        <v>Настенный конвектор Gekon Level U/1HE H50 L060 W13 RAL9016</v>
      </c>
      <c r="C367" s="64" t="str">
        <f t="shared" si="67"/>
        <v>50</v>
      </c>
      <c r="D367" s="60" t="str">
        <f t="shared" si="68"/>
        <v>060</v>
      </c>
      <c r="E367" s="65" t="str">
        <f t="shared" si="69"/>
        <v>13</v>
      </c>
      <c r="F367" s="64">
        <v>704</v>
      </c>
      <c r="G367" s="65">
        <f t="shared" si="70"/>
        <v>1131</v>
      </c>
      <c r="H367" s="81">
        <v>14609.832817465833</v>
      </c>
      <c r="I367" s="82">
        <v>16070.816099212418</v>
      </c>
    </row>
    <row r="368" spans="1:9" x14ac:dyDescent="0.25">
      <c r="A368" s="23" t="s">
        <v>820</v>
      </c>
      <c r="B368" s="23" t="str">
        <f t="shared" si="66"/>
        <v>Настенный конвектор Gekon Level U/1HE H50 L070 W13 RAL9016</v>
      </c>
      <c r="C368" s="28" t="str">
        <f t="shared" si="67"/>
        <v>50</v>
      </c>
      <c r="D368" s="24" t="str">
        <f t="shared" si="68"/>
        <v>070</v>
      </c>
      <c r="E368" s="25" t="str">
        <f t="shared" si="69"/>
        <v>13</v>
      </c>
      <c r="F368" s="28">
        <v>816</v>
      </c>
      <c r="G368" s="25">
        <f t="shared" si="70"/>
        <v>1311</v>
      </c>
      <c r="H368" s="79">
        <v>16374.84819753444</v>
      </c>
      <c r="I368" s="80">
        <v>18012.333017287885</v>
      </c>
    </row>
    <row r="369" spans="1:9" x14ac:dyDescent="0.25">
      <c r="A369" s="70" t="s">
        <v>821</v>
      </c>
      <c r="B369" s="70" t="str">
        <f t="shared" si="66"/>
        <v>Настенный конвектор Gekon Level U/1HE H50 L080 W13 RAL9016</v>
      </c>
      <c r="C369" s="64" t="str">
        <f t="shared" si="67"/>
        <v>50</v>
      </c>
      <c r="D369" s="60" t="str">
        <f t="shared" si="68"/>
        <v>080</v>
      </c>
      <c r="E369" s="65" t="str">
        <f t="shared" si="69"/>
        <v>13</v>
      </c>
      <c r="F369" s="64">
        <v>928</v>
      </c>
      <c r="G369" s="65">
        <f t="shared" si="70"/>
        <v>1491</v>
      </c>
      <c r="H369" s="81">
        <v>18101.941324026568</v>
      </c>
      <c r="I369" s="82">
        <v>19912.135456429227</v>
      </c>
    </row>
    <row r="370" spans="1:9" x14ac:dyDescent="0.25">
      <c r="A370" s="23" t="s">
        <v>822</v>
      </c>
      <c r="B370" s="23" t="str">
        <f t="shared" si="66"/>
        <v>Настенный конвектор Gekon Level U/1HE H50 L090 W13 RAL9016</v>
      </c>
      <c r="C370" s="28" t="str">
        <f t="shared" si="67"/>
        <v>50</v>
      </c>
      <c r="D370" s="24" t="str">
        <f t="shared" si="68"/>
        <v>090</v>
      </c>
      <c r="E370" s="25" t="str">
        <f t="shared" si="69"/>
        <v>13</v>
      </c>
      <c r="F370" s="28">
        <v>1040</v>
      </c>
      <c r="G370" s="25">
        <f t="shared" si="70"/>
        <v>1671</v>
      </c>
      <c r="H370" s="79">
        <v>19825.223267302856</v>
      </c>
      <c r="I370" s="80">
        <v>21807.745594033142</v>
      </c>
    </row>
    <row r="371" spans="1:9" x14ac:dyDescent="0.25">
      <c r="A371" s="70" t="s">
        <v>823</v>
      </c>
      <c r="B371" s="70" t="str">
        <f t="shared" si="66"/>
        <v>Настенный конвектор Gekon Level U/1HE H50 L100 W13 RAL9016</v>
      </c>
      <c r="C371" s="64" t="str">
        <f t="shared" si="67"/>
        <v>50</v>
      </c>
      <c r="D371" s="60" t="str">
        <f t="shared" si="68"/>
        <v>100</v>
      </c>
      <c r="E371" s="65" t="str">
        <f t="shared" si="69"/>
        <v>13</v>
      </c>
      <c r="F371" s="64">
        <v>1152</v>
      </c>
      <c r="G371" s="65">
        <f t="shared" si="70"/>
        <v>1851</v>
      </c>
      <c r="H371" s="81">
        <v>21590.238647371458</v>
      </c>
      <c r="I371" s="82">
        <v>23749.262512108606</v>
      </c>
    </row>
    <row r="372" spans="1:9" x14ac:dyDescent="0.25">
      <c r="A372" s="23" t="s">
        <v>824</v>
      </c>
      <c r="B372" s="23" t="str">
        <f t="shared" si="66"/>
        <v>Настенный конвектор Gekon Level U/1HE H50 L110 W13 RAL9016</v>
      </c>
      <c r="C372" s="28" t="str">
        <f t="shared" si="67"/>
        <v>50</v>
      </c>
      <c r="D372" s="24" t="str">
        <f t="shared" si="68"/>
        <v>110</v>
      </c>
      <c r="E372" s="25" t="str">
        <f t="shared" si="69"/>
        <v>13</v>
      </c>
      <c r="F372" s="28">
        <v>1268</v>
      </c>
      <c r="G372" s="25">
        <f t="shared" si="70"/>
        <v>2038</v>
      </c>
      <c r="H372" s="79">
        <v>23435.655055999243</v>
      </c>
      <c r="I372" s="80">
        <v>25779.22056159917</v>
      </c>
    </row>
    <row r="373" spans="1:9" x14ac:dyDescent="0.25">
      <c r="A373" s="70" t="s">
        <v>825</v>
      </c>
      <c r="B373" s="70" t="str">
        <f t="shared" si="66"/>
        <v>Настенный конвектор Gekon Level U/1HE H50 L120 W13 RAL9016</v>
      </c>
      <c r="C373" s="64" t="str">
        <f t="shared" si="67"/>
        <v>50</v>
      </c>
      <c r="D373" s="60" t="str">
        <f t="shared" si="68"/>
        <v>120</v>
      </c>
      <c r="E373" s="65" t="str">
        <f t="shared" si="69"/>
        <v>13</v>
      </c>
      <c r="F373" s="64">
        <v>1384</v>
      </c>
      <c r="G373" s="65">
        <f t="shared" si="70"/>
        <v>2224</v>
      </c>
      <c r="H373" s="81">
        <v>24911.120700666463</v>
      </c>
      <c r="I373" s="82">
        <v>27402.23277073311</v>
      </c>
    </row>
    <row r="374" spans="1:9" x14ac:dyDescent="0.25">
      <c r="A374" s="23" t="s">
        <v>826</v>
      </c>
      <c r="B374" s="23" t="str">
        <f t="shared" si="66"/>
        <v>Настенный конвектор Gekon Level U/1HE H50 L130 W13 RAL9016</v>
      </c>
      <c r="C374" s="28" t="str">
        <f t="shared" si="67"/>
        <v>50</v>
      </c>
      <c r="D374" s="24" t="str">
        <f t="shared" si="68"/>
        <v>130</v>
      </c>
      <c r="E374" s="25" t="str">
        <f t="shared" si="69"/>
        <v>13</v>
      </c>
      <c r="F374" s="28">
        <v>1500</v>
      </c>
      <c r="G374" s="25">
        <f t="shared" si="70"/>
        <v>2411</v>
      </c>
      <c r="H374" s="79">
        <v>26348.309523252305</v>
      </c>
      <c r="I374" s="80">
        <v>28983.140475577537</v>
      </c>
    </row>
    <row r="375" spans="1:9" x14ac:dyDescent="0.25">
      <c r="A375" s="70" t="s">
        <v>827</v>
      </c>
      <c r="B375" s="70" t="str">
        <f t="shared" si="66"/>
        <v>Настенный конвектор Gekon Level U/1HE H50 L140 W13 RAL9016</v>
      </c>
      <c r="C375" s="64" t="str">
        <f t="shared" si="67"/>
        <v>50</v>
      </c>
      <c r="D375" s="60" t="str">
        <f t="shared" si="68"/>
        <v>140</v>
      </c>
      <c r="E375" s="65" t="str">
        <f t="shared" si="69"/>
        <v>13</v>
      </c>
      <c r="F375" s="64">
        <v>1616</v>
      </c>
      <c r="G375" s="65">
        <f t="shared" si="70"/>
        <v>2597</v>
      </c>
      <c r="H375" s="81">
        <v>27791.51414066118</v>
      </c>
      <c r="I375" s="82">
        <v>30570.6655547273</v>
      </c>
    </row>
    <row r="376" spans="1:9" x14ac:dyDescent="0.25">
      <c r="A376" s="23" t="s">
        <v>828</v>
      </c>
      <c r="B376" s="23" t="str">
        <f t="shared" si="66"/>
        <v>Настенный конвектор Gekon Level U/1HE H50 L150 W13 RAL9016</v>
      </c>
      <c r="C376" s="28" t="str">
        <f t="shared" si="67"/>
        <v>50</v>
      </c>
      <c r="D376" s="24" t="str">
        <f t="shared" si="68"/>
        <v>150</v>
      </c>
      <c r="E376" s="25" t="str">
        <f t="shared" si="69"/>
        <v>13</v>
      </c>
      <c r="F376" s="28">
        <v>1732</v>
      </c>
      <c r="G376" s="25">
        <f t="shared" si="70"/>
        <v>2783</v>
      </c>
      <c r="H376" s="79">
        <v>29159.354351148049</v>
      </c>
      <c r="I376" s="80">
        <v>32075.289786262856</v>
      </c>
    </row>
    <row r="377" spans="1:9" x14ac:dyDescent="0.25">
      <c r="A377" s="70" t="s">
        <v>829</v>
      </c>
      <c r="B377" s="70" t="str">
        <f t="shared" si="66"/>
        <v>Настенный конвектор Gekon Level U/1HE H50 L160 W13 RAL9016</v>
      </c>
      <c r="C377" s="64" t="str">
        <f t="shared" si="67"/>
        <v>50</v>
      </c>
      <c r="D377" s="60" t="str">
        <f t="shared" si="68"/>
        <v>160</v>
      </c>
      <c r="E377" s="65" t="str">
        <f t="shared" si="69"/>
        <v>13</v>
      </c>
      <c r="F377" s="64">
        <v>1848</v>
      </c>
      <c r="G377" s="65">
        <f t="shared" si="70"/>
        <v>2970</v>
      </c>
      <c r="H377" s="81">
        <v>30612.377288908363</v>
      </c>
      <c r="I377" s="82">
        <v>33673.615017799202</v>
      </c>
    </row>
    <row r="378" spans="1:9" x14ac:dyDescent="0.25">
      <c r="A378" s="23" t="s">
        <v>830</v>
      </c>
      <c r="B378" s="23" t="str">
        <f t="shared" si="66"/>
        <v>Настенный конвектор Gekon Level U/1HE H50 L170 W13 RAL9016</v>
      </c>
      <c r="C378" s="28" t="str">
        <f t="shared" si="67"/>
        <v>50</v>
      </c>
      <c r="D378" s="24" t="str">
        <f t="shared" si="68"/>
        <v>170</v>
      </c>
      <c r="E378" s="25" t="str">
        <f t="shared" si="69"/>
        <v>13</v>
      </c>
      <c r="F378" s="28">
        <v>1964</v>
      </c>
      <c r="G378" s="25">
        <f t="shared" si="70"/>
        <v>3156</v>
      </c>
      <c r="H378" s="79">
        <v>31949.256195763286</v>
      </c>
      <c r="I378" s="80">
        <v>35144.181815339616</v>
      </c>
    </row>
    <row r="379" spans="1:9" x14ac:dyDescent="0.25">
      <c r="A379" s="70" t="s">
        <v>831</v>
      </c>
      <c r="B379" s="70" t="str">
        <f t="shared" si="66"/>
        <v>Настенный конвектор Gekon Level U/1HE H50 L180 W13 RAL9016</v>
      </c>
      <c r="C379" s="64" t="str">
        <f t="shared" si="67"/>
        <v>50</v>
      </c>
      <c r="D379" s="60" t="str">
        <f t="shared" si="68"/>
        <v>180</v>
      </c>
      <c r="E379" s="65" t="str">
        <f t="shared" si="69"/>
        <v>13</v>
      </c>
      <c r="F379" s="64">
        <v>2080</v>
      </c>
      <c r="G379" s="65">
        <f t="shared" si="70"/>
        <v>3343</v>
      </c>
      <c r="H379" s="81">
        <v>33212.022698799992</v>
      </c>
      <c r="I379" s="82">
        <v>36533.224968679991</v>
      </c>
    </row>
    <row r="380" spans="1:9" x14ac:dyDescent="0.25">
      <c r="A380" s="23" t="s">
        <v>832</v>
      </c>
      <c r="B380" s="23" t="str">
        <f t="shared" si="66"/>
        <v>Настенный конвектор Gekon Level U/1HE H50 L190 W13 RAL9016</v>
      </c>
      <c r="C380" s="28" t="str">
        <f t="shared" si="67"/>
        <v>50</v>
      </c>
      <c r="D380" s="24" t="str">
        <f t="shared" si="68"/>
        <v>190</v>
      </c>
      <c r="E380" s="25" t="str">
        <f t="shared" si="69"/>
        <v>13</v>
      </c>
      <c r="F380" s="28">
        <v>2196</v>
      </c>
      <c r="G380" s="25">
        <f t="shared" si="70"/>
        <v>3529</v>
      </c>
      <c r="H380" s="79">
        <v>34798.728747319641</v>
      </c>
      <c r="I380" s="80">
        <v>38278.60162205161</v>
      </c>
    </row>
    <row r="381" spans="1:9" x14ac:dyDescent="0.25">
      <c r="A381" s="70" t="s">
        <v>833</v>
      </c>
      <c r="B381" s="70" t="str">
        <f t="shared" si="66"/>
        <v>Настенный конвектор Gekon Level U/1HE H50 L200 W13 RAL9016</v>
      </c>
      <c r="C381" s="64" t="str">
        <f t="shared" si="67"/>
        <v>50</v>
      </c>
      <c r="D381" s="60" t="str">
        <f t="shared" si="68"/>
        <v>200</v>
      </c>
      <c r="E381" s="65" t="str">
        <f t="shared" si="69"/>
        <v>13</v>
      </c>
      <c r="F381" s="64">
        <v>2312</v>
      </c>
      <c r="G381" s="65">
        <f t="shared" si="70"/>
        <v>3716</v>
      </c>
      <c r="H381" s="81">
        <v>36014.094365730103</v>
      </c>
      <c r="I381" s="82">
        <v>39615.503802303116</v>
      </c>
    </row>
    <row r="382" spans="1:9" x14ac:dyDescent="0.25">
      <c r="A382" s="23" t="s">
        <v>834</v>
      </c>
      <c r="B382" s="23" t="str">
        <f t="shared" si="66"/>
        <v>Настенный конвектор Gekon Level U/1HE H50 L210 W13 RAL9016</v>
      </c>
      <c r="C382" s="28" t="str">
        <f t="shared" si="67"/>
        <v>50</v>
      </c>
      <c r="D382" s="24" t="str">
        <f t="shared" si="68"/>
        <v>210</v>
      </c>
      <c r="E382" s="25" t="str">
        <f t="shared" si="69"/>
        <v>13</v>
      </c>
      <c r="F382" s="28">
        <v>2428</v>
      </c>
      <c r="G382" s="25">
        <f t="shared" si="70"/>
        <v>3902</v>
      </c>
      <c r="H382" s="79">
        <v>37316.769947863904</v>
      </c>
      <c r="I382" s="80">
        <v>41048.446942650298</v>
      </c>
    </row>
    <row r="383" spans="1:9" x14ac:dyDescent="0.25">
      <c r="A383" s="70" t="s">
        <v>835</v>
      </c>
      <c r="B383" s="70" t="str">
        <f t="shared" si="66"/>
        <v>Настенный конвектор Gekon Level U/1HE H50 L220 W13 RAL9016</v>
      </c>
      <c r="C383" s="64" t="str">
        <f t="shared" si="67"/>
        <v>50</v>
      </c>
      <c r="D383" s="60" t="str">
        <f t="shared" si="68"/>
        <v>220</v>
      </c>
      <c r="E383" s="65" t="str">
        <f t="shared" si="69"/>
        <v>13</v>
      </c>
      <c r="F383" s="64">
        <v>2544</v>
      </c>
      <c r="G383" s="65">
        <f t="shared" si="70"/>
        <v>4088</v>
      </c>
      <c r="H383" s="81">
        <v>38435.860100181315</v>
      </c>
      <c r="I383" s="82">
        <v>42279.446110199453</v>
      </c>
    </row>
    <row r="384" spans="1:9" x14ac:dyDescent="0.25">
      <c r="A384" s="23" t="s">
        <v>836</v>
      </c>
      <c r="B384" s="23" t="str">
        <f t="shared" si="66"/>
        <v>Настенный конвектор Gekon Level U/1HE H50 L230 W13 RAL9016</v>
      </c>
      <c r="C384" s="28" t="str">
        <f t="shared" si="67"/>
        <v>50</v>
      </c>
      <c r="D384" s="24" t="str">
        <f t="shared" si="68"/>
        <v>230</v>
      </c>
      <c r="E384" s="25" t="str">
        <f t="shared" si="69"/>
        <v>13</v>
      </c>
      <c r="F384" s="28">
        <v>2660</v>
      </c>
      <c r="G384" s="25">
        <f t="shared" si="70"/>
        <v>4275</v>
      </c>
      <c r="H384" s="79">
        <v>39520.484613633191</v>
      </c>
      <c r="I384" s="80">
        <v>43472.533074996514</v>
      </c>
    </row>
    <row r="385" spans="1:9" ht="15.75" thickBot="1" x14ac:dyDescent="0.3">
      <c r="A385" s="71" t="s">
        <v>837</v>
      </c>
      <c r="B385" s="71" t="str">
        <f t="shared" si="66"/>
        <v>Настенный конвектор Gekon Level U/1HE H50 L240 W13 RAL9016</v>
      </c>
      <c r="C385" s="66" t="str">
        <f t="shared" si="67"/>
        <v>50</v>
      </c>
      <c r="D385" s="67" t="str">
        <f t="shared" si="68"/>
        <v>240</v>
      </c>
      <c r="E385" s="68" t="str">
        <f t="shared" si="69"/>
        <v>13</v>
      </c>
      <c r="F385" s="66">
        <v>2776</v>
      </c>
      <c r="G385" s="68">
        <f t="shared" si="70"/>
        <v>4461</v>
      </c>
      <c r="H385" s="83">
        <v>40610.267307626636</v>
      </c>
      <c r="I385" s="84">
        <v>44671.2940383893</v>
      </c>
    </row>
    <row r="386" spans="1:9" x14ac:dyDescent="0.25">
      <c r="A386" s="69" t="s">
        <v>838</v>
      </c>
      <c r="B386" s="69" t="str">
        <f t="shared" si="66"/>
        <v>Настенный конвектор Gekon Level U/1HE H50 L040 W18 RAL9016</v>
      </c>
      <c r="C386" s="61" t="str">
        <f>MID($A386,8,2)</f>
        <v>50</v>
      </c>
      <c r="D386" s="62" t="str">
        <f>MID($A386,10,3)</f>
        <v>040</v>
      </c>
      <c r="E386" s="63" t="str">
        <f>MID($A386,13,2)</f>
        <v>18</v>
      </c>
      <c r="F386" s="61">
        <v>735</v>
      </c>
      <c r="G386" s="63">
        <f>ROUND(F386*((($G$1+$G$2)/2-$G$3)/50)^1.41,0)</f>
        <v>1181</v>
      </c>
      <c r="H386" s="74">
        <v>14442.33626436114</v>
      </c>
      <c r="I386" s="76">
        <v>15886.569890797255</v>
      </c>
    </row>
    <row r="387" spans="1:9" x14ac:dyDescent="0.25">
      <c r="A387" s="23" t="s">
        <v>839</v>
      </c>
      <c r="B387" s="23" t="str">
        <f t="shared" si="66"/>
        <v>Настенный конвектор Gekon Level U/1HE H50 L050 W18 RAL9016</v>
      </c>
      <c r="C387" s="28" t="str">
        <f t="shared" ref="C387:C406" si="71">MID($A387,8,2)</f>
        <v>50</v>
      </c>
      <c r="D387" s="24" t="str">
        <f t="shared" ref="D387:D406" si="72">MID($A387,10,3)</f>
        <v>050</v>
      </c>
      <c r="E387" s="25" t="str">
        <f t="shared" ref="E387:E406" si="73">MID($A387,13,2)</f>
        <v>18</v>
      </c>
      <c r="F387" s="28">
        <v>909</v>
      </c>
      <c r="G387" s="25">
        <f t="shared" ref="G387:G406" si="74">ROUND(F387*((($G$1+$G$2)/2-$G$3)/50)^1.41,0)</f>
        <v>1461</v>
      </c>
      <c r="H387" s="79">
        <v>17021.130673496584</v>
      </c>
      <c r="I387" s="80">
        <v>18723.243740846243</v>
      </c>
    </row>
    <row r="388" spans="1:9" x14ac:dyDescent="0.25">
      <c r="A388" s="70" t="s">
        <v>840</v>
      </c>
      <c r="B388" s="70" t="str">
        <f t="shared" si="66"/>
        <v>Настенный конвектор Gekon Level U/1HE H50 L060 W18 RAL9016</v>
      </c>
      <c r="C388" s="64" t="str">
        <f t="shared" si="71"/>
        <v>50</v>
      </c>
      <c r="D388" s="60" t="str">
        <f t="shared" si="72"/>
        <v>060</v>
      </c>
      <c r="E388" s="65" t="str">
        <f t="shared" si="73"/>
        <v>18</v>
      </c>
      <c r="F388" s="64">
        <v>1083</v>
      </c>
      <c r="G388" s="65">
        <f t="shared" si="74"/>
        <v>1740</v>
      </c>
      <c r="H388" s="81">
        <v>19730.848983491855</v>
      </c>
      <c r="I388" s="82">
        <v>21703.933881841043</v>
      </c>
    </row>
    <row r="389" spans="1:9" x14ac:dyDescent="0.25">
      <c r="A389" s="23" t="s">
        <v>841</v>
      </c>
      <c r="B389" s="23" t="str">
        <f t="shared" si="66"/>
        <v>Настенный конвектор Gekon Level U/1HE H50 L070 W18 RAL9016</v>
      </c>
      <c r="C389" s="28" t="str">
        <f t="shared" si="71"/>
        <v>50</v>
      </c>
      <c r="D389" s="24" t="str">
        <f t="shared" si="72"/>
        <v>070</v>
      </c>
      <c r="E389" s="25" t="str">
        <f t="shared" si="73"/>
        <v>18</v>
      </c>
      <c r="F389" s="28">
        <v>1257</v>
      </c>
      <c r="G389" s="25">
        <f t="shared" si="74"/>
        <v>2020</v>
      </c>
      <c r="H389" s="79">
        <v>22387.587646004831</v>
      </c>
      <c r="I389" s="80">
        <v>24626.346410605318</v>
      </c>
    </row>
    <row r="390" spans="1:9" x14ac:dyDescent="0.25">
      <c r="A390" s="70" t="s">
        <v>842</v>
      </c>
      <c r="B390" s="70" t="str">
        <f t="shared" si="66"/>
        <v>Настенный конвектор Gekon Level U/1HE H50 L080 W18 RAL9016</v>
      </c>
      <c r="C390" s="64" t="str">
        <f t="shared" si="71"/>
        <v>50</v>
      </c>
      <c r="D390" s="60" t="str">
        <f t="shared" si="72"/>
        <v>080</v>
      </c>
      <c r="E390" s="65" t="str">
        <f t="shared" si="73"/>
        <v>18</v>
      </c>
      <c r="F390" s="64">
        <v>1431</v>
      </c>
      <c r="G390" s="65">
        <f t="shared" si="74"/>
        <v>2300</v>
      </c>
      <c r="H390" s="81">
        <v>24970.49571321451</v>
      </c>
      <c r="I390" s="82">
        <v>27467.545284535965</v>
      </c>
    </row>
    <row r="391" spans="1:9" x14ac:dyDescent="0.25">
      <c r="A391" s="23" t="s">
        <v>843</v>
      </c>
      <c r="B391" s="23" t="str">
        <f t="shared" si="66"/>
        <v>Настенный конвектор Gekon Level U/1HE H50 L090 W18 RAL9016</v>
      </c>
      <c r="C391" s="28" t="str">
        <f t="shared" si="71"/>
        <v>50</v>
      </c>
      <c r="D391" s="24" t="str">
        <f t="shared" si="72"/>
        <v>090</v>
      </c>
      <c r="E391" s="25" t="str">
        <f t="shared" si="73"/>
        <v>18</v>
      </c>
      <c r="F391" s="28">
        <v>1605</v>
      </c>
      <c r="G391" s="25">
        <f t="shared" si="74"/>
        <v>2579</v>
      </c>
      <c r="H391" s="79">
        <v>27549.29012234995</v>
      </c>
      <c r="I391" s="80">
        <v>30304.219134584946</v>
      </c>
    </row>
    <row r="392" spans="1:9" x14ac:dyDescent="0.25">
      <c r="A392" s="70" t="s">
        <v>844</v>
      </c>
      <c r="B392" s="70" t="str">
        <f t="shared" si="66"/>
        <v>Настенный конвектор Gekon Level U/1HE H50 L100 W18 RAL9016</v>
      </c>
      <c r="C392" s="64" t="str">
        <f t="shared" si="71"/>
        <v>50</v>
      </c>
      <c r="D392" s="60" t="str">
        <f t="shared" si="72"/>
        <v>100</v>
      </c>
      <c r="E392" s="65" t="str">
        <f t="shared" si="73"/>
        <v>18</v>
      </c>
      <c r="F392" s="64">
        <v>1779</v>
      </c>
      <c r="G392" s="65">
        <f t="shared" si="74"/>
        <v>2859</v>
      </c>
      <c r="H392" s="81">
        <v>30206.028784862927</v>
      </c>
      <c r="I392" s="82">
        <v>33226.631663349224</v>
      </c>
    </row>
    <row r="393" spans="1:9" x14ac:dyDescent="0.25">
      <c r="A393" s="23" t="s">
        <v>845</v>
      </c>
      <c r="B393" s="23" t="str">
        <f t="shared" si="66"/>
        <v>Настенный конвектор Gekon Level U/1HE H50 L110 W18 RAL9016</v>
      </c>
      <c r="C393" s="28" t="str">
        <f t="shared" si="71"/>
        <v>50</v>
      </c>
      <c r="D393" s="24" t="str">
        <f t="shared" si="72"/>
        <v>110</v>
      </c>
      <c r="E393" s="25" t="str">
        <f t="shared" si="73"/>
        <v>18</v>
      </c>
      <c r="F393" s="28">
        <v>1958</v>
      </c>
      <c r="G393" s="25">
        <f t="shared" si="74"/>
        <v>3147</v>
      </c>
      <c r="H393" s="79">
        <v>32915.747094858205</v>
      </c>
      <c r="I393" s="80">
        <v>36207.321804344028</v>
      </c>
    </row>
    <row r="394" spans="1:9" x14ac:dyDescent="0.25">
      <c r="A394" s="70" t="s">
        <v>846</v>
      </c>
      <c r="B394" s="70" t="str">
        <f t="shared" si="66"/>
        <v>Настенный конвектор Gekon Level U/1HE H50 L120 W18 RAL9016</v>
      </c>
      <c r="C394" s="64" t="str">
        <f t="shared" si="71"/>
        <v>50</v>
      </c>
      <c r="D394" s="60" t="str">
        <f t="shared" si="72"/>
        <v>120</v>
      </c>
      <c r="E394" s="65" t="str">
        <f t="shared" si="73"/>
        <v>18</v>
      </c>
      <c r="F394" s="64">
        <v>2137</v>
      </c>
      <c r="G394" s="65">
        <f t="shared" si="74"/>
        <v>3434</v>
      </c>
      <c r="H394" s="81">
        <v>35143.668610447196</v>
      </c>
      <c r="I394" s="82">
        <v>38658.035471491916</v>
      </c>
    </row>
    <row r="395" spans="1:9" x14ac:dyDescent="0.25">
      <c r="A395" s="23" t="s">
        <v>847</v>
      </c>
      <c r="B395" s="23" t="str">
        <f t="shared" si="66"/>
        <v>Настенный конвектор Gekon Level U/1HE H50 L130 W18 RAL9016</v>
      </c>
      <c r="C395" s="28" t="str">
        <f t="shared" si="71"/>
        <v>50</v>
      </c>
      <c r="D395" s="24" t="str">
        <f t="shared" si="72"/>
        <v>130</v>
      </c>
      <c r="E395" s="25" t="str">
        <f t="shared" si="73"/>
        <v>18</v>
      </c>
      <c r="F395" s="28">
        <v>2316</v>
      </c>
      <c r="G395" s="25">
        <f t="shared" si="74"/>
        <v>3722</v>
      </c>
      <c r="H395" s="79">
        <v>37315.900579779249</v>
      </c>
      <c r="I395" s="80">
        <v>41047.490637757175</v>
      </c>
    </row>
    <row r="396" spans="1:9" x14ac:dyDescent="0.25">
      <c r="A396" s="70" t="s">
        <v>848</v>
      </c>
      <c r="B396" s="70" t="str">
        <f t="shared" si="66"/>
        <v>Настенный конвектор Gekon Level U/1HE H50 L140 W18 RAL9016</v>
      </c>
      <c r="C396" s="64" t="str">
        <f t="shared" si="71"/>
        <v>50</v>
      </c>
      <c r="D396" s="60" t="str">
        <f t="shared" si="72"/>
        <v>140</v>
      </c>
      <c r="E396" s="65" t="str">
        <f t="shared" si="73"/>
        <v>18</v>
      </c>
      <c r="F396" s="64">
        <v>2495</v>
      </c>
      <c r="G396" s="65">
        <f t="shared" si="74"/>
        <v>4010</v>
      </c>
      <c r="H396" s="81">
        <v>39512.162586704806</v>
      </c>
      <c r="I396" s="82">
        <v>43463.378845375293</v>
      </c>
    </row>
    <row r="397" spans="1:9" x14ac:dyDescent="0.25">
      <c r="A397" s="23" t="s">
        <v>849</v>
      </c>
      <c r="B397" s="23" t="str">
        <f t="shared" si="66"/>
        <v>Настенный конвектор Gekon Level U/1HE H50 L150 W18 RAL9016</v>
      </c>
      <c r="C397" s="28" t="str">
        <f t="shared" si="71"/>
        <v>50</v>
      </c>
      <c r="D397" s="24" t="str">
        <f t="shared" si="72"/>
        <v>150</v>
      </c>
      <c r="E397" s="25" t="str">
        <f t="shared" si="73"/>
        <v>18</v>
      </c>
      <c r="F397" s="28">
        <v>2674</v>
      </c>
      <c r="G397" s="25">
        <f t="shared" si="74"/>
        <v>4297</v>
      </c>
      <c r="H397" s="79">
        <v>41580.463337137669</v>
      </c>
      <c r="I397" s="80">
        <v>45738.509670851439</v>
      </c>
    </row>
    <row r="398" spans="1:9" x14ac:dyDescent="0.25">
      <c r="A398" s="70" t="s">
        <v>850</v>
      </c>
      <c r="B398" s="70" t="str">
        <f t="shared" si="66"/>
        <v>Настенный конвектор Gekon Level U/1HE H50 L160 W18 RAL9016</v>
      </c>
      <c r="C398" s="64" t="str">
        <f t="shared" si="71"/>
        <v>50</v>
      </c>
      <c r="D398" s="60" t="str">
        <f t="shared" si="72"/>
        <v>160</v>
      </c>
      <c r="E398" s="65" t="str">
        <f t="shared" si="73"/>
        <v>18</v>
      </c>
      <c r="F398" s="64">
        <v>2853</v>
      </c>
      <c r="G398" s="65">
        <f t="shared" si="74"/>
        <v>4585</v>
      </c>
      <c r="H398" s="81">
        <v>43725.473880375197</v>
      </c>
      <c r="I398" s="82">
        <v>48098.021268412718</v>
      </c>
    </row>
    <row r="399" spans="1:9" x14ac:dyDescent="0.25">
      <c r="A399" s="23" t="s">
        <v>851</v>
      </c>
      <c r="B399" s="23" t="str">
        <f t="shared" si="66"/>
        <v>Настенный конвектор Gekon Level U/1HE H50 L170 W18 RAL9016</v>
      </c>
      <c r="C399" s="28" t="str">
        <f t="shared" si="71"/>
        <v>50</v>
      </c>
      <c r="D399" s="24" t="str">
        <f t="shared" si="72"/>
        <v>170</v>
      </c>
      <c r="E399" s="25" t="str">
        <f t="shared" si="73"/>
        <v>18</v>
      </c>
      <c r="F399" s="28">
        <v>3032</v>
      </c>
      <c r="G399" s="25">
        <f t="shared" si="74"/>
        <v>4873</v>
      </c>
      <c r="H399" s="79">
        <v>45762.540077028163</v>
      </c>
      <c r="I399" s="80">
        <v>50338.79408473098</v>
      </c>
    </row>
    <row r="400" spans="1:9" x14ac:dyDescent="0.25">
      <c r="A400" s="70" t="s">
        <v>852</v>
      </c>
      <c r="B400" s="70" t="str">
        <f t="shared" si="66"/>
        <v>Настенный конвектор Gekon Level U/1HE H50 L180 W18 RAL9016</v>
      </c>
      <c r="C400" s="64" t="str">
        <f t="shared" si="71"/>
        <v>50</v>
      </c>
      <c r="D400" s="60" t="str">
        <f t="shared" si="72"/>
        <v>180</v>
      </c>
      <c r="E400" s="65" t="str">
        <f t="shared" si="73"/>
        <v>18</v>
      </c>
      <c r="F400" s="64">
        <v>3211</v>
      </c>
      <c r="G400" s="65">
        <f t="shared" si="74"/>
        <v>5160</v>
      </c>
      <c r="H400" s="81">
        <v>47673.983344789784</v>
      </c>
      <c r="I400" s="82">
        <v>52441.381679268765</v>
      </c>
    </row>
    <row r="401" spans="1:9" x14ac:dyDescent="0.25">
      <c r="A401" s="23" t="s">
        <v>853</v>
      </c>
      <c r="B401" s="23" t="str">
        <f t="shared" si="66"/>
        <v>Настенный конвектор Gekon Level U/1HE H50 L190 W18 RAL9016</v>
      </c>
      <c r="C401" s="28" t="str">
        <f t="shared" si="71"/>
        <v>50</v>
      </c>
      <c r="D401" s="24" t="str">
        <f t="shared" si="72"/>
        <v>190</v>
      </c>
      <c r="E401" s="25" t="str">
        <f t="shared" si="73"/>
        <v>18</v>
      </c>
      <c r="F401" s="28">
        <v>3390</v>
      </c>
      <c r="G401" s="25">
        <f t="shared" si="74"/>
        <v>5448</v>
      </c>
      <c r="H401" s="79">
        <v>49939.872649715842</v>
      </c>
      <c r="I401" s="80">
        <v>54933.859914687433</v>
      </c>
    </row>
    <row r="402" spans="1:9" x14ac:dyDescent="0.25">
      <c r="A402" s="70" t="s">
        <v>854</v>
      </c>
      <c r="B402" s="70" t="str">
        <f t="shared" si="66"/>
        <v>Настенный конвектор Gekon Level U/1HE H50 L200 W18 RAL9016</v>
      </c>
      <c r="C402" s="64" t="str">
        <f t="shared" si="71"/>
        <v>50</v>
      </c>
      <c r="D402" s="60" t="str">
        <f t="shared" si="72"/>
        <v>200</v>
      </c>
      <c r="E402" s="65" t="str">
        <f t="shared" si="73"/>
        <v>18</v>
      </c>
      <c r="F402" s="64">
        <v>3569</v>
      </c>
      <c r="G402" s="65">
        <f t="shared" si="74"/>
        <v>5736</v>
      </c>
      <c r="H402" s="81">
        <v>51780.431175518235</v>
      </c>
      <c r="I402" s="82">
        <v>56958.474293070067</v>
      </c>
    </row>
    <row r="403" spans="1:9" x14ac:dyDescent="0.25">
      <c r="A403" s="23" t="s">
        <v>855</v>
      </c>
      <c r="B403" s="23" t="str">
        <f t="shared" si="66"/>
        <v>Настенный конвектор Gekon Level U/1HE H50 L210 W18 RAL9016</v>
      </c>
      <c r="C403" s="28" t="str">
        <f t="shared" si="71"/>
        <v>50</v>
      </c>
      <c r="D403" s="24" t="str">
        <f t="shared" si="72"/>
        <v>210</v>
      </c>
      <c r="E403" s="25" t="str">
        <f t="shared" si="73"/>
        <v>18</v>
      </c>
      <c r="F403" s="28">
        <v>3748</v>
      </c>
      <c r="G403" s="25">
        <f t="shared" si="74"/>
        <v>6023</v>
      </c>
      <c r="H403" s="79">
        <v>53720.311755350267</v>
      </c>
      <c r="I403" s="80">
        <v>59092.342930885301</v>
      </c>
    </row>
    <row r="404" spans="1:9" x14ac:dyDescent="0.25">
      <c r="A404" s="70" t="s">
        <v>856</v>
      </c>
      <c r="B404" s="70" t="str">
        <f t="shared" si="66"/>
        <v>Настенный конвектор Gekon Level U/1HE H50 L220 W18 RAL9016</v>
      </c>
      <c r="C404" s="64" t="str">
        <f t="shared" si="71"/>
        <v>50</v>
      </c>
      <c r="D404" s="60" t="str">
        <f t="shared" si="72"/>
        <v>220</v>
      </c>
      <c r="E404" s="65" t="str">
        <f t="shared" si="73"/>
        <v>18</v>
      </c>
      <c r="F404" s="64">
        <v>3927</v>
      </c>
      <c r="G404" s="65">
        <f t="shared" si="74"/>
        <v>6311</v>
      </c>
      <c r="H404" s="81">
        <v>55418.546426643596</v>
      </c>
      <c r="I404" s="82">
        <v>60960.401069307962</v>
      </c>
    </row>
    <row r="405" spans="1:9" x14ac:dyDescent="0.25">
      <c r="A405" s="23" t="s">
        <v>857</v>
      </c>
      <c r="B405" s="23" t="str">
        <f t="shared" si="66"/>
        <v>Настенный конвектор Gekon Level U/1HE H50 L230 W18 RAL9016</v>
      </c>
      <c r="C405" s="28" t="str">
        <f t="shared" si="71"/>
        <v>50</v>
      </c>
      <c r="D405" s="24" t="str">
        <f t="shared" si="72"/>
        <v>230</v>
      </c>
      <c r="E405" s="25" t="str">
        <f t="shared" si="73"/>
        <v>18</v>
      </c>
      <c r="F405" s="28">
        <v>4106</v>
      </c>
      <c r="G405" s="25">
        <f t="shared" si="74"/>
        <v>6599</v>
      </c>
      <c r="H405" s="79">
        <v>57065.205209754182</v>
      </c>
      <c r="I405" s="80">
        <v>62771.725730729602</v>
      </c>
    </row>
    <row r="406" spans="1:9" ht="15.75" thickBot="1" x14ac:dyDescent="0.3">
      <c r="A406" s="71" t="s">
        <v>858</v>
      </c>
      <c r="B406" s="71" t="str">
        <f t="shared" si="66"/>
        <v>Настенный конвектор Gekon Level U/1HE H50 L240 W18 RAL9016</v>
      </c>
      <c r="C406" s="66" t="str">
        <f t="shared" si="71"/>
        <v>50</v>
      </c>
      <c r="D406" s="67" t="str">
        <f t="shared" si="72"/>
        <v>240</v>
      </c>
      <c r="E406" s="68" t="str">
        <f t="shared" si="73"/>
        <v>18</v>
      </c>
      <c r="F406" s="66">
        <v>4285</v>
      </c>
      <c r="G406" s="68">
        <f t="shared" si="74"/>
        <v>6886</v>
      </c>
      <c r="H406" s="83">
        <v>58731.678487645142</v>
      </c>
      <c r="I406" s="84">
        <v>64604.846336409661</v>
      </c>
    </row>
    <row r="407" spans="1:9" x14ac:dyDescent="0.25">
      <c r="A407" s="69" t="s">
        <v>859</v>
      </c>
      <c r="B407" s="69" t="str">
        <f t="shared" si="66"/>
        <v>Настенный конвектор Gekon Level U/1HE H50 L040 W23 RAL9016</v>
      </c>
      <c r="C407" s="61" t="str">
        <f>MID($A407,8,2)</f>
        <v>50</v>
      </c>
      <c r="D407" s="62" t="str">
        <f>MID($A407,10,3)</f>
        <v>040</v>
      </c>
      <c r="E407" s="63" t="str">
        <f>MID($A407,13,2)</f>
        <v>23</v>
      </c>
      <c r="F407" s="61">
        <v>997</v>
      </c>
      <c r="G407" s="63">
        <f>ROUND(F407*((($G$1+$G$2)/2-$G$3)/50)^1.41,0)</f>
        <v>1602</v>
      </c>
      <c r="H407" s="74">
        <v>17755.237568703167</v>
      </c>
      <c r="I407" s="76">
        <v>19530.761325573487</v>
      </c>
    </row>
    <row r="408" spans="1:9" x14ac:dyDescent="0.25">
      <c r="A408" s="23" t="s">
        <v>860</v>
      </c>
      <c r="B408" s="23" t="str">
        <f t="shared" si="66"/>
        <v>Настенный конвектор Gekon Level U/1HE H50 L050 W23 RAL9016</v>
      </c>
      <c r="C408" s="28" t="str">
        <f t="shared" ref="C408:C427" si="75">MID($A408,8,2)</f>
        <v>50</v>
      </c>
      <c r="D408" s="24" t="str">
        <f t="shared" ref="D408:D427" si="76">MID($A408,10,3)</f>
        <v>050</v>
      </c>
      <c r="E408" s="25" t="str">
        <f t="shared" ref="E408:E427" si="77">MID($A408,13,2)</f>
        <v>23</v>
      </c>
      <c r="F408" s="28">
        <v>1240</v>
      </c>
      <c r="G408" s="25">
        <f t="shared" ref="G408:G427" si="78">ROUND(F408*((($G$1+$G$2)/2-$G$3)/50)^1.41,0)</f>
        <v>1993</v>
      </c>
      <c r="H408" s="79">
        <v>20759.909694404188</v>
      </c>
      <c r="I408" s="80">
        <v>22835.900663844608</v>
      </c>
    </row>
    <row r="409" spans="1:9" x14ac:dyDescent="0.25">
      <c r="A409" s="70" t="s">
        <v>861</v>
      </c>
      <c r="B409" s="70" t="str">
        <f t="shared" si="66"/>
        <v>Настенный конвектор Gekon Level U/1HE H50 L060 W23 RAL9016</v>
      </c>
      <c r="C409" s="64" t="str">
        <f t="shared" si="75"/>
        <v>50</v>
      </c>
      <c r="D409" s="60" t="str">
        <f t="shared" si="76"/>
        <v>060</v>
      </c>
      <c r="E409" s="65" t="str">
        <f t="shared" si="77"/>
        <v>23</v>
      </c>
      <c r="F409" s="64">
        <v>1483</v>
      </c>
      <c r="G409" s="65">
        <f t="shared" si="78"/>
        <v>2383</v>
      </c>
      <c r="H409" s="81">
        <v>23996.386558473398</v>
      </c>
      <c r="I409" s="82">
        <v>26396.02521432074</v>
      </c>
    </row>
    <row r="410" spans="1:9" x14ac:dyDescent="0.25">
      <c r="A410" s="23" t="s">
        <v>862</v>
      </c>
      <c r="B410" s="23" t="str">
        <f t="shared" si="66"/>
        <v>Настенный конвектор Gekon Level U/1HE H50 L070 W23 RAL9016</v>
      </c>
      <c r="C410" s="28" t="str">
        <f t="shared" si="75"/>
        <v>50</v>
      </c>
      <c r="D410" s="24" t="str">
        <f t="shared" si="76"/>
        <v>070</v>
      </c>
      <c r="E410" s="25" t="str">
        <f t="shared" si="77"/>
        <v>23</v>
      </c>
      <c r="F410" s="28">
        <v>1726</v>
      </c>
      <c r="G410" s="25">
        <f t="shared" si="78"/>
        <v>2774</v>
      </c>
      <c r="H410" s="79">
        <v>27084.525557759058</v>
      </c>
      <c r="I410" s="80">
        <v>29792.978113534966</v>
      </c>
    </row>
    <row r="411" spans="1:9" x14ac:dyDescent="0.25">
      <c r="A411" s="70" t="s">
        <v>863</v>
      </c>
      <c r="B411" s="70" t="str">
        <f t="shared" si="66"/>
        <v>Настенный конвектор Gekon Level U/1HE H50 L080 W23 RAL9016</v>
      </c>
      <c r="C411" s="64" t="str">
        <f t="shared" si="75"/>
        <v>50</v>
      </c>
      <c r="D411" s="60" t="str">
        <f t="shared" si="76"/>
        <v>080</v>
      </c>
      <c r="E411" s="65" t="str">
        <f t="shared" si="77"/>
        <v>23</v>
      </c>
      <c r="F411" s="64">
        <v>1969</v>
      </c>
      <c r="G411" s="65">
        <f t="shared" si="78"/>
        <v>3164</v>
      </c>
      <c r="H411" s="81">
        <v>30093.613816392717</v>
      </c>
      <c r="I411" s="82">
        <v>33102.975198031992</v>
      </c>
    </row>
    <row r="412" spans="1:9" x14ac:dyDescent="0.25">
      <c r="A412" s="23" t="s">
        <v>864</v>
      </c>
      <c r="B412" s="23" t="str">
        <f t="shared" si="66"/>
        <v>Настенный конвектор Gekon Level U/1HE H50 L090 W23 RAL9016</v>
      </c>
      <c r="C412" s="28" t="str">
        <f t="shared" si="75"/>
        <v>50</v>
      </c>
      <c r="D412" s="24" t="str">
        <f t="shared" si="76"/>
        <v>090</v>
      </c>
      <c r="E412" s="25" t="str">
        <f t="shared" si="77"/>
        <v>23</v>
      </c>
      <c r="F412" s="28">
        <v>2212</v>
      </c>
      <c r="G412" s="25">
        <f t="shared" si="78"/>
        <v>3555</v>
      </c>
      <c r="H412" s="79">
        <v>33098.285942093738</v>
      </c>
      <c r="I412" s="80">
        <v>36408.114536303117</v>
      </c>
    </row>
    <row r="413" spans="1:9" x14ac:dyDescent="0.25">
      <c r="A413" s="70" t="s">
        <v>865</v>
      </c>
      <c r="B413" s="70" t="str">
        <f t="shared" ref="B413:B427" si="79">"Настенный конвектор Gekon Level "&amp;MID(A413,3,1)&amp;"/"&amp;MID(A413,16,3)&amp;" H"&amp;MID(A413,8,2)&amp;" L"&amp;MID(A413,10,3)&amp;" W"&amp;MID(A413,13,2)&amp;" "&amp;RIGHT(A413,7)</f>
        <v>Настенный конвектор Gekon Level U/1HE H50 L100 W23 RAL9016</v>
      </c>
      <c r="C413" s="64" t="str">
        <f t="shared" si="75"/>
        <v>50</v>
      </c>
      <c r="D413" s="60" t="str">
        <f t="shared" si="76"/>
        <v>100</v>
      </c>
      <c r="E413" s="65" t="str">
        <f t="shared" si="77"/>
        <v>23</v>
      </c>
      <c r="F413" s="64">
        <v>2455</v>
      </c>
      <c r="G413" s="65">
        <f t="shared" si="78"/>
        <v>3945</v>
      </c>
      <c r="H413" s="81">
        <v>36186.42494137941</v>
      </c>
      <c r="I413" s="82">
        <v>39805.067435517354</v>
      </c>
    </row>
    <row r="414" spans="1:9" x14ac:dyDescent="0.25">
      <c r="A414" s="23" t="s">
        <v>866</v>
      </c>
      <c r="B414" s="23" t="str">
        <f t="shared" si="79"/>
        <v>Настенный конвектор Gekon Level U/1HE H50 L110 W23 RAL9016</v>
      </c>
      <c r="C414" s="28" t="str">
        <f t="shared" si="75"/>
        <v>50</v>
      </c>
      <c r="D414" s="24" t="str">
        <f t="shared" si="76"/>
        <v>110</v>
      </c>
      <c r="E414" s="25" t="str">
        <f t="shared" si="77"/>
        <v>23</v>
      </c>
      <c r="F414" s="28">
        <v>2703</v>
      </c>
      <c r="G414" s="25">
        <f t="shared" si="78"/>
        <v>4344</v>
      </c>
      <c r="H414" s="79">
        <v>39422.901805448622</v>
      </c>
      <c r="I414" s="80">
        <v>43365.191985993486</v>
      </c>
    </row>
    <row r="415" spans="1:9" x14ac:dyDescent="0.25">
      <c r="A415" s="70" t="s">
        <v>867</v>
      </c>
      <c r="B415" s="70" t="str">
        <f t="shared" si="79"/>
        <v>Настенный конвектор Gekon Level U/1HE H50 L120 W23 RAL9016</v>
      </c>
      <c r="C415" s="64" t="str">
        <f t="shared" si="75"/>
        <v>50</v>
      </c>
      <c r="D415" s="60" t="str">
        <f t="shared" si="76"/>
        <v>120</v>
      </c>
      <c r="E415" s="65" t="str">
        <f t="shared" si="77"/>
        <v>23</v>
      </c>
      <c r="F415" s="64">
        <v>2951</v>
      </c>
      <c r="G415" s="65">
        <f t="shared" si="78"/>
        <v>4743</v>
      </c>
      <c r="H415" s="81">
        <v>42007.670163441457</v>
      </c>
      <c r="I415" s="82">
        <v>46208.437179785607</v>
      </c>
    </row>
    <row r="416" spans="1:9" x14ac:dyDescent="0.25">
      <c r="A416" s="23" t="s">
        <v>868</v>
      </c>
      <c r="B416" s="23" t="str">
        <f t="shared" si="79"/>
        <v>Настенный конвектор Gekon Level U/1HE H50 L130 W23 RAL9016</v>
      </c>
      <c r="C416" s="28" t="str">
        <f t="shared" si="75"/>
        <v>50</v>
      </c>
      <c r="D416" s="24" t="str">
        <f t="shared" si="76"/>
        <v>130</v>
      </c>
      <c r="E416" s="25" t="str">
        <f t="shared" si="77"/>
        <v>23</v>
      </c>
      <c r="F416" s="28">
        <v>3199</v>
      </c>
      <c r="G416" s="25">
        <f t="shared" si="78"/>
        <v>5141</v>
      </c>
      <c r="H416" s="79">
        <v>44527.928945987638</v>
      </c>
      <c r="I416" s="80">
        <v>48980.721840586404</v>
      </c>
    </row>
    <row r="417" spans="1:9" x14ac:dyDescent="0.25">
      <c r="A417" s="70" t="s">
        <v>869</v>
      </c>
      <c r="B417" s="70" t="str">
        <f t="shared" si="79"/>
        <v>Настенный конвектор Gekon Level U/1HE H50 L140 W23 RAL9016</v>
      </c>
      <c r="C417" s="64" t="str">
        <f t="shared" si="75"/>
        <v>50</v>
      </c>
      <c r="D417" s="60" t="str">
        <f t="shared" si="76"/>
        <v>140</v>
      </c>
      <c r="E417" s="65" t="str">
        <f t="shared" si="77"/>
        <v>23</v>
      </c>
      <c r="F417" s="64">
        <v>3447</v>
      </c>
      <c r="G417" s="65">
        <f t="shared" si="78"/>
        <v>5540</v>
      </c>
      <c r="H417" s="81">
        <v>47069.057153396912</v>
      </c>
      <c r="I417" s="82">
        <v>51775.962868736606</v>
      </c>
    </row>
    <row r="418" spans="1:9" x14ac:dyDescent="0.25">
      <c r="A418" s="23" t="s">
        <v>870</v>
      </c>
      <c r="B418" s="23" t="str">
        <f t="shared" si="79"/>
        <v>Настенный конвектор Gekon Level U/1HE H50 L150 W23 RAL9016</v>
      </c>
      <c r="C418" s="28" t="str">
        <f t="shared" si="75"/>
        <v>50</v>
      </c>
      <c r="D418" s="24" t="str">
        <f t="shared" si="76"/>
        <v>150</v>
      </c>
      <c r="E418" s="25" t="str">
        <f t="shared" si="77"/>
        <v>23</v>
      </c>
      <c r="F418" s="28">
        <v>3695</v>
      </c>
      <c r="G418" s="25">
        <f t="shared" si="78"/>
        <v>5938</v>
      </c>
      <c r="H418" s="79">
        <v>49468.294382179207</v>
      </c>
      <c r="I418" s="80">
        <v>54415.12382039713</v>
      </c>
    </row>
    <row r="419" spans="1:9" x14ac:dyDescent="0.25">
      <c r="A419" s="70" t="s">
        <v>871</v>
      </c>
      <c r="B419" s="70" t="str">
        <f t="shared" si="79"/>
        <v>Настенный конвектор Gekon Level U/1HE H50 L160 W23 RAL9016</v>
      </c>
      <c r="C419" s="64" t="str">
        <f t="shared" si="75"/>
        <v>50</v>
      </c>
      <c r="D419" s="60" t="str">
        <f t="shared" si="76"/>
        <v>160</v>
      </c>
      <c r="E419" s="65" t="str">
        <f t="shared" si="77"/>
        <v>23</v>
      </c>
      <c r="F419" s="64">
        <v>3943</v>
      </c>
      <c r="G419" s="65">
        <f t="shared" si="78"/>
        <v>6337</v>
      </c>
      <c r="H419" s="81">
        <v>52031.847996183249</v>
      </c>
      <c r="I419" s="82">
        <v>57235.032795801577</v>
      </c>
    </row>
    <row r="420" spans="1:9" x14ac:dyDescent="0.25">
      <c r="A420" s="23" t="s">
        <v>872</v>
      </c>
      <c r="B420" s="23" t="str">
        <f t="shared" si="79"/>
        <v>Настенный конвектор Gekon Level U/1HE H50 L170 W23 RAL9016</v>
      </c>
      <c r="C420" s="28" t="str">
        <f t="shared" si="75"/>
        <v>50</v>
      </c>
      <c r="D420" s="24" t="str">
        <f t="shared" si="76"/>
        <v>170</v>
      </c>
      <c r="E420" s="25" t="str">
        <f t="shared" si="77"/>
        <v>23</v>
      </c>
      <c r="F420" s="28">
        <v>4191</v>
      </c>
      <c r="G420" s="25">
        <f t="shared" si="78"/>
        <v>6735</v>
      </c>
      <c r="H420" s="79">
        <v>54386.994992394051</v>
      </c>
      <c r="I420" s="80">
        <v>59825.694491633461</v>
      </c>
    </row>
    <row r="421" spans="1:9" x14ac:dyDescent="0.25">
      <c r="A421" s="70" t="s">
        <v>873</v>
      </c>
      <c r="B421" s="70" t="str">
        <f t="shared" si="79"/>
        <v>Настенный конвектор Gekon Level U/1HE H50 L180 W23 RAL9016</v>
      </c>
      <c r="C421" s="64" t="str">
        <f t="shared" si="75"/>
        <v>50</v>
      </c>
      <c r="D421" s="60" t="str">
        <f t="shared" si="76"/>
        <v>180</v>
      </c>
      <c r="E421" s="65" t="str">
        <f t="shared" si="77"/>
        <v>23</v>
      </c>
      <c r="F421" s="64">
        <v>4439</v>
      </c>
      <c r="G421" s="65">
        <f t="shared" si="78"/>
        <v>7134</v>
      </c>
      <c r="H421" s="81">
        <v>56602.755016185438</v>
      </c>
      <c r="I421" s="82">
        <v>62263.030517803985</v>
      </c>
    </row>
    <row r="422" spans="1:9" x14ac:dyDescent="0.25">
      <c r="A422" s="23" t="s">
        <v>874</v>
      </c>
      <c r="B422" s="23" t="str">
        <f t="shared" si="79"/>
        <v>Настенный конвектор Gekon Level U/1HE H50 L190 W23 RAL9016</v>
      </c>
      <c r="C422" s="28" t="str">
        <f t="shared" si="75"/>
        <v>50</v>
      </c>
      <c r="D422" s="24" t="str">
        <f t="shared" si="76"/>
        <v>190</v>
      </c>
      <c r="E422" s="25" t="str">
        <f t="shared" si="77"/>
        <v>23</v>
      </c>
      <c r="F422" s="28">
        <v>4687</v>
      </c>
      <c r="G422" s="25">
        <f t="shared" si="78"/>
        <v>7532</v>
      </c>
      <c r="H422" s="79">
        <v>59212.060263808613</v>
      </c>
      <c r="I422" s="80">
        <v>65133.26629018948</v>
      </c>
    </row>
    <row r="423" spans="1:9" x14ac:dyDescent="0.25">
      <c r="A423" s="70" t="s">
        <v>875</v>
      </c>
      <c r="B423" s="70" t="str">
        <f t="shared" si="79"/>
        <v>Настенный конвектор Gekon Level U/1HE H50 L200 W23 RAL9016</v>
      </c>
      <c r="C423" s="64" t="str">
        <f t="shared" si="75"/>
        <v>50</v>
      </c>
      <c r="D423" s="60" t="str">
        <f t="shared" si="76"/>
        <v>200</v>
      </c>
      <c r="E423" s="65" t="str">
        <f t="shared" si="77"/>
        <v>23</v>
      </c>
      <c r="F423" s="64">
        <v>4935</v>
      </c>
      <c r="G423" s="65">
        <f t="shared" si="78"/>
        <v>7931</v>
      </c>
      <c r="H423" s="81">
        <v>61350.63707827952</v>
      </c>
      <c r="I423" s="82">
        <v>67485.700786107482</v>
      </c>
    </row>
    <row r="424" spans="1:9" x14ac:dyDescent="0.25">
      <c r="A424" s="23" t="s">
        <v>876</v>
      </c>
      <c r="B424" s="23" t="str">
        <f t="shared" si="79"/>
        <v>Настенный конвектор Gekon Level U/1HE H50 L210 W23 RAL9016</v>
      </c>
      <c r="C424" s="28" t="str">
        <f t="shared" si="75"/>
        <v>50</v>
      </c>
      <c r="D424" s="24" t="str">
        <f t="shared" si="76"/>
        <v>210</v>
      </c>
      <c r="E424" s="25" t="str">
        <f t="shared" si="77"/>
        <v>23</v>
      </c>
      <c r="F424" s="28">
        <v>5183</v>
      </c>
      <c r="G424" s="25">
        <f t="shared" si="78"/>
        <v>8330</v>
      </c>
      <c r="H424" s="79">
        <v>63664.403617131939</v>
      </c>
      <c r="I424" s="80">
        <v>70030.843978845136</v>
      </c>
    </row>
    <row r="425" spans="1:9" x14ac:dyDescent="0.25">
      <c r="A425" s="70" t="s">
        <v>877</v>
      </c>
      <c r="B425" s="70" t="str">
        <f t="shared" si="79"/>
        <v>Настенный конвектор Gekon Level U/1HE H50 L220 W23 RAL9016</v>
      </c>
      <c r="C425" s="64" t="str">
        <f t="shared" si="75"/>
        <v>50</v>
      </c>
      <c r="D425" s="60" t="str">
        <f t="shared" si="76"/>
        <v>220</v>
      </c>
      <c r="E425" s="65" t="str">
        <f t="shared" si="77"/>
        <v>23</v>
      </c>
      <c r="F425" s="64">
        <v>5431</v>
      </c>
      <c r="G425" s="65">
        <f t="shared" si="78"/>
        <v>8728</v>
      </c>
      <c r="H425" s="81">
        <v>65631.179546593281</v>
      </c>
      <c r="I425" s="82">
        <v>72194.297501252615</v>
      </c>
    </row>
    <row r="426" spans="1:9" x14ac:dyDescent="0.25">
      <c r="A426" s="23" t="s">
        <v>878</v>
      </c>
      <c r="B426" s="23" t="str">
        <f t="shared" si="79"/>
        <v>Настенный конвектор Gekon Level U/1HE H50 L230 W23 RAL9016</v>
      </c>
      <c r="C426" s="28" t="str">
        <f t="shared" si="75"/>
        <v>50</v>
      </c>
      <c r="D426" s="24" t="str">
        <f t="shared" si="76"/>
        <v>230</v>
      </c>
      <c r="E426" s="25" t="str">
        <f t="shared" si="77"/>
        <v>23</v>
      </c>
      <c r="F426" s="28">
        <v>5679</v>
      </c>
      <c r="G426" s="25">
        <f t="shared" si="78"/>
        <v>9127</v>
      </c>
      <c r="H426" s="79">
        <v>67537.862033540587</v>
      </c>
      <c r="I426" s="80">
        <v>74291.648236894645</v>
      </c>
    </row>
    <row r="427" spans="1:9" ht="15.75" thickBot="1" x14ac:dyDescent="0.3">
      <c r="A427" s="71" t="s">
        <v>879</v>
      </c>
      <c r="B427" s="71" t="str">
        <f t="shared" si="79"/>
        <v>Настенный конвектор Gekon Level U/1HE H50 L240 W23 RAL9016</v>
      </c>
      <c r="C427" s="66" t="str">
        <f t="shared" si="75"/>
        <v>50</v>
      </c>
      <c r="D427" s="67" t="str">
        <f t="shared" si="76"/>
        <v>240</v>
      </c>
      <c r="E427" s="68" t="str">
        <f t="shared" si="77"/>
        <v>23</v>
      </c>
      <c r="F427" s="66">
        <v>5927</v>
      </c>
      <c r="G427" s="68">
        <f t="shared" si="78"/>
        <v>9525</v>
      </c>
      <c r="H427" s="83">
        <v>69460.909293643897</v>
      </c>
      <c r="I427" s="84">
        <v>76407.00022300829</v>
      </c>
    </row>
  </sheetData>
  <autoFilter ref="A7:I427" xr:uid="{00000000-0009-0000-0000-000001000000}"/>
  <mergeCells count="9">
    <mergeCell ref="G4:G6"/>
    <mergeCell ref="H4:I4"/>
    <mergeCell ref="A1:E3"/>
    <mergeCell ref="A4:A6"/>
    <mergeCell ref="B4:B6"/>
    <mergeCell ref="C4:C6"/>
    <mergeCell ref="D4:D6"/>
    <mergeCell ref="E4:E6"/>
    <mergeCell ref="F4:F6"/>
  </mergeCells>
  <hyperlinks>
    <hyperlink ref="A4:A6" location="'Gekon Level Wall_Описание'!A160" display="Пример артикула" xr:uid="{00000000-0004-0000-0100-000000000000}"/>
    <hyperlink ref="A1:E3" location="'Gekon Level Wall_Описание'!D16" display="Настенные конвекторы Gekon LeveL Wall" xr:uid="{00000000-0004-0000-0100-000001000000}"/>
  </hyperlink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K187"/>
  <sheetViews>
    <sheetView showGridLines="0" zoomScale="80" zoomScaleNormal="80" workbookViewId="0">
      <selection activeCell="K85" sqref="K85"/>
    </sheetView>
  </sheetViews>
  <sheetFormatPr defaultColWidth="9.140625" defaultRowHeight="15" x14ac:dyDescent="0.25"/>
  <cols>
    <col min="1" max="1" width="39.42578125" style="2" bestFit="1" customWidth="1"/>
    <col min="2" max="2" width="71.85546875" style="2" bestFit="1" customWidth="1"/>
    <col min="3" max="9" width="21.7109375" style="2" customWidth="1"/>
    <col min="10" max="11" width="16.7109375" style="1" customWidth="1"/>
    <col min="12" max="12" width="5.140625" style="2" customWidth="1"/>
    <col min="13" max="16384" width="9.140625" style="2"/>
  </cols>
  <sheetData>
    <row r="1" spans="9:11" x14ac:dyDescent="0.25">
      <c r="I1" s="5"/>
    </row>
    <row r="2" spans="9:11" x14ac:dyDescent="0.25">
      <c r="I2" s="5"/>
    </row>
    <row r="3" spans="9:11" x14ac:dyDescent="0.25">
      <c r="I3" s="5"/>
    </row>
    <row r="4" spans="9:11" x14ac:dyDescent="0.25">
      <c r="I4" s="5"/>
    </row>
    <row r="5" spans="9:11" x14ac:dyDescent="0.25">
      <c r="I5" s="5"/>
    </row>
    <row r="6" spans="9:11" x14ac:dyDescent="0.25">
      <c r="I6" s="5"/>
    </row>
    <row r="7" spans="9:11" x14ac:dyDescent="0.25">
      <c r="I7" s="5"/>
      <c r="J7" s="2"/>
      <c r="K7" s="2"/>
    </row>
    <row r="8" spans="9:11" x14ac:dyDescent="0.25">
      <c r="I8" s="5"/>
      <c r="J8" s="2"/>
      <c r="K8" s="2"/>
    </row>
    <row r="9" spans="9:11" x14ac:dyDescent="0.25">
      <c r="I9" s="5"/>
      <c r="J9" s="2"/>
      <c r="K9" s="2"/>
    </row>
    <row r="10" spans="9:11" x14ac:dyDescent="0.25">
      <c r="I10" s="5"/>
      <c r="J10" s="2"/>
      <c r="K10" s="2"/>
    </row>
    <row r="11" spans="9:11" x14ac:dyDescent="0.25">
      <c r="I11" s="5"/>
      <c r="J11" s="2"/>
      <c r="K11" s="2"/>
    </row>
    <row r="12" spans="9:11" x14ac:dyDescent="0.25">
      <c r="I12" s="5"/>
      <c r="J12" s="2"/>
      <c r="K12" s="2"/>
    </row>
    <row r="13" spans="9:11" x14ac:dyDescent="0.25">
      <c r="I13" s="5"/>
      <c r="J13" s="2"/>
      <c r="K13" s="2"/>
    </row>
    <row r="14" spans="9:11" x14ac:dyDescent="0.25">
      <c r="I14" s="5"/>
      <c r="J14" s="2"/>
      <c r="K14" s="2"/>
    </row>
    <row r="15" spans="9:11" x14ac:dyDescent="0.25">
      <c r="I15" s="5"/>
      <c r="J15" s="2"/>
      <c r="K15" s="2"/>
    </row>
    <row r="16" spans="9:11" x14ac:dyDescent="0.25">
      <c r="I16" s="5"/>
      <c r="J16" s="2"/>
      <c r="K16" s="2"/>
    </row>
    <row r="17" spans="9:11" x14ac:dyDescent="0.25">
      <c r="I17" s="5"/>
      <c r="J17" s="2"/>
      <c r="K17" s="2"/>
    </row>
    <row r="18" spans="9:11" x14ac:dyDescent="0.25">
      <c r="I18" s="5"/>
      <c r="J18" s="2"/>
      <c r="K18" s="2"/>
    </row>
    <row r="19" spans="9:11" x14ac:dyDescent="0.25">
      <c r="I19" s="5"/>
      <c r="J19" s="2"/>
      <c r="K19" s="2"/>
    </row>
    <row r="20" spans="9:11" x14ac:dyDescent="0.25">
      <c r="I20" s="5"/>
      <c r="J20" s="2"/>
      <c r="K20" s="2"/>
    </row>
    <row r="21" spans="9:11" x14ac:dyDescent="0.25">
      <c r="I21" s="5"/>
      <c r="J21" s="2"/>
      <c r="K21" s="2"/>
    </row>
    <row r="22" spans="9:11" x14ac:dyDescent="0.25">
      <c r="I22" s="5"/>
      <c r="J22" s="2"/>
      <c r="K22" s="2"/>
    </row>
    <row r="23" spans="9:11" x14ac:dyDescent="0.25">
      <c r="I23" s="5"/>
      <c r="J23" s="2"/>
      <c r="K23" s="2"/>
    </row>
    <row r="24" spans="9:11" x14ac:dyDescent="0.25">
      <c r="I24" s="5"/>
      <c r="J24" s="2"/>
      <c r="K24" s="2"/>
    </row>
    <row r="25" spans="9:11" x14ac:dyDescent="0.25">
      <c r="I25" s="5"/>
      <c r="J25" s="2"/>
      <c r="K25" s="2"/>
    </row>
    <row r="26" spans="9:11" x14ac:dyDescent="0.25">
      <c r="I26" s="5"/>
      <c r="J26" s="2"/>
      <c r="K26" s="2"/>
    </row>
    <row r="27" spans="9:11" x14ac:dyDescent="0.25">
      <c r="I27" s="5"/>
      <c r="J27" s="2"/>
      <c r="K27" s="2"/>
    </row>
    <row r="28" spans="9:11" x14ac:dyDescent="0.25">
      <c r="I28" s="5"/>
      <c r="J28" s="2"/>
      <c r="K28" s="2"/>
    </row>
    <row r="29" spans="9:11" x14ac:dyDescent="0.25">
      <c r="I29" s="5"/>
      <c r="J29" s="2"/>
      <c r="K29" s="2"/>
    </row>
    <row r="30" spans="9:11" x14ac:dyDescent="0.25">
      <c r="I30" s="5"/>
      <c r="J30" s="2"/>
      <c r="K30" s="2"/>
    </row>
    <row r="31" spans="9:11" x14ac:dyDescent="0.25">
      <c r="I31" s="5"/>
      <c r="J31" s="2"/>
      <c r="K31" s="2"/>
    </row>
    <row r="32" spans="9:11" x14ac:dyDescent="0.25">
      <c r="I32" s="5"/>
      <c r="J32" s="2"/>
      <c r="K32" s="2"/>
    </row>
    <row r="33" spans="9:11" x14ac:dyDescent="0.25">
      <c r="I33" s="5"/>
      <c r="J33" s="2"/>
      <c r="K33" s="2"/>
    </row>
    <row r="34" spans="9:11" x14ac:dyDescent="0.25">
      <c r="I34" s="5"/>
      <c r="J34" s="2"/>
      <c r="K34" s="2"/>
    </row>
    <row r="35" spans="9:11" x14ac:dyDescent="0.25">
      <c r="I35" s="5"/>
      <c r="J35" s="2"/>
      <c r="K35" s="2"/>
    </row>
    <row r="36" spans="9:11" x14ac:dyDescent="0.25">
      <c r="I36" s="5"/>
      <c r="J36" s="2"/>
      <c r="K36" s="2"/>
    </row>
    <row r="37" spans="9:11" x14ac:dyDescent="0.25">
      <c r="I37" s="5"/>
      <c r="J37" s="2"/>
      <c r="K37" s="2"/>
    </row>
    <row r="38" spans="9:11" x14ac:dyDescent="0.25">
      <c r="I38" s="5"/>
      <c r="J38" s="2"/>
      <c r="K38" s="2"/>
    </row>
    <row r="39" spans="9:11" x14ac:dyDescent="0.25">
      <c r="I39" s="5"/>
      <c r="J39" s="2"/>
      <c r="K39" s="2"/>
    </row>
    <row r="40" spans="9:11" x14ac:dyDescent="0.25">
      <c r="I40" s="5"/>
      <c r="J40" s="2"/>
      <c r="K40" s="2"/>
    </row>
    <row r="41" spans="9:11" x14ac:dyDescent="0.25">
      <c r="I41" s="5"/>
      <c r="J41" s="2"/>
      <c r="K41" s="2"/>
    </row>
    <row r="42" spans="9:11" x14ac:dyDescent="0.25">
      <c r="I42" s="5"/>
      <c r="J42" s="2"/>
      <c r="K42" s="2"/>
    </row>
    <row r="43" spans="9:11" x14ac:dyDescent="0.25">
      <c r="I43" s="5"/>
      <c r="J43" s="2"/>
      <c r="K43" s="2"/>
    </row>
    <row r="44" spans="9:11" x14ac:dyDescent="0.25">
      <c r="I44" s="5"/>
      <c r="J44" s="2"/>
      <c r="K44" s="2"/>
    </row>
    <row r="45" spans="9:11" x14ac:dyDescent="0.25">
      <c r="I45" s="5"/>
      <c r="J45" s="2"/>
      <c r="K45" s="2"/>
    </row>
    <row r="46" spans="9:11" x14ac:dyDescent="0.25">
      <c r="I46" s="5"/>
      <c r="J46" s="2"/>
      <c r="K46" s="2"/>
    </row>
    <row r="47" spans="9:11" x14ac:dyDescent="0.25">
      <c r="I47" s="5"/>
      <c r="J47" s="2"/>
      <c r="K47" s="2"/>
    </row>
    <row r="48" spans="9:11" x14ac:dyDescent="0.25">
      <c r="I48" s="5"/>
      <c r="J48" s="2"/>
      <c r="K48" s="2"/>
    </row>
    <row r="49" spans="9:11" x14ac:dyDescent="0.25">
      <c r="I49" s="5"/>
      <c r="J49" s="2"/>
      <c r="K49" s="2"/>
    </row>
    <row r="50" spans="9:11" x14ac:dyDescent="0.25">
      <c r="I50" s="5"/>
      <c r="J50" s="2"/>
      <c r="K50" s="2"/>
    </row>
    <row r="51" spans="9:11" x14ac:dyDescent="0.25">
      <c r="I51" s="5"/>
      <c r="J51" s="2"/>
      <c r="K51" s="2"/>
    </row>
    <row r="52" spans="9:11" x14ac:dyDescent="0.25">
      <c r="I52" s="5"/>
      <c r="J52" s="2"/>
      <c r="K52" s="2"/>
    </row>
    <row r="53" spans="9:11" x14ac:dyDescent="0.25">
      <c r="I53" s="5"/>
      <c r="J53" s="2"/>
      <c r="K53" s="2"/>
    </row>
    <row r="54" spans="9:11" x14ac:dyDescent="0.25">
      <c r="I54" s="5"/>
      <c r="J54" s="2"/>
      <c r="K54" s="2"/>
    </row>
    <row r="55" spans="9:11" x14ac:dyDescent="0.25">
      <c r="I55" s="5"/>
      <c r="J55" s="2"/>
      <c r="K55" s="2"/>
    </row>
    <row r="56" spans="9:11" x14ac:dyDescent="0.25">
      <c r="I56" s="5"/>
      <c r="J56" s="2"/>
      <c r="K56" s="2"/>
    </row>
    <row r="57" spans="9:11" x14ac:dyDescent="0.25">
      <c r="I57" s="5"/>
      <c r="J57" s="2"/>
      <c r="K57" s="2"/>
    </row>
    <row r="58" spans="9:11" x14ac:dyDescent="0.25">
      <c r="I58" s="5"/>
      <c r="J58" s="2"/>
      <c r="K58" s="2"/>
    </row>
    <row r="59" spans="9:11" x14ac:dyDescent="0.25">
      <c r="I59" s="5"/>
      <c r="J59" s="2"/>
      <c r="K59" s="2"/>
    </row>
    <row r="60" spans="9:11" x14ac:dyDescent="0.25">
      <c r="I60" s="5"/>
      <c r="J60" s="2"/>
      <c r="K60" s="2"/>
    </row>
    <row r="61" spans="9:11" x14ac:dyDescent="0.25">
      <c r="I61" s="5"/>
      <c r="J61" s="2"/>
      <c r="K61" s="2"/>
    </row>
    <row r="62" spans="9:11" x14ac:dyDescent="0.25">
      <c r="I62" s="5"/>
      <c r="J62" s="2"/>
      <c r="K62" s="2"/>
    </row>
    <row r="63" spans="9:11" x14ac:dyDescent="0.25">
      <c r="I63" s="5"/>
      <c r="J63" s="2"/>
      <c r="K63" s="2"/>
    </row>
    <row r="64" spans="9:11" x14ac:dyDescent="0.25">
      <c r="I64" s="5"/>
      <c r="J64" s="2"/>
      <c r="K64" s="2"/>
    </row>
    <row r="65" spans="9:11" x14ac:dyDescent="0.25">
      <c r="I65" s="5"/>
      <c r="J65" s="2"/>
      <c r="K65" s="2"/>
    </row>
    <row r="66" spans="9:11" x14ac:dyDescent="0.25">
      <c r="I66" s="5"/>
      <c r="J66" s="2"/>
      <c r="K66" s="2"/>
    </row>
    <row r="67" spans="9:11" x14ac:dyDescent="0.25">
      <c r="I67" s="5"/>
      <c r="J67" s="2"/>
      <c r="K67" s="2"/>
    </row>
    <row r="68" spans="9:11" x14ac:dyDescent="0.25">
      <c r="I68" s="5"/>
      <c r="J68" s="2"/>
      <c r="K68" s="2"/>
    </row>
    <row r="69" spans="9:11" x14ac:dyDescent="0.25">
      <c r="I69" s="5"/>
      <c r="J69" s="2"/>
      <c r="K69" s="2"/>
    </row>
    <row r="70" spans="9:11" x14ac:dyDescent="0.25">
      <c r="I70" s="5"/>
      <c r="J70" s="2"/>
      <c r="K70" s="2"/>
    </row>
    <row r="71" spans="9:11" x14ac:dyDescent="0.25">
      <c r="I71" s="5"/>
      <c r="J71" s="2"/>
      <c r="K71" s="2"/>
    </row>
    <row r="72" spans="9:11" x14ac:dyDescent="0.25">
      <c r="I72" s="5"/>
      <c r="J72" s="2"/>
      <c r="K72" s="2"/>
    </row>
    <row r="73" spans="9:11" x14ac:dyDescent="0.25">
      <c r="I73" s="5"/>
      <c r="J73" s="2"/>
      <c r="K73" s="2"/>
    </row>
    <row r="74" spans="9:11" x14ac:dyDescent="0.25">
      <c r="I74" s="5"/>
      <c r="J74" s="2"/>
      <c r="K74" s="2"/>
    </row>
    <row r="75" spans="9:11" x14ac:dyDescent="0.25">
      <c r="I75" s="5"/>
      <c r="J75" s="2"/>
      <c r="K75" s="2"/>
    </row>
    <row r="76" spans="9:11" x14ac:dyDescent="0.25">
      <c r="I76" s="5"/>
      <c r="J76" s="2"/>
      <c r="K76" s="2"/>
    </row>
    <row r="77" spans="9:11" x14ac:dyDescent="0.25">
      <c r="I77" s="5"/>
      <c r="J77" s="2"/>
      <c r="K77" s="2"/>
    </row>
    <row r="78" spans="9:11" x14ac:dyDescent="0.25">
      <c r="I78" s="5"/>
      <c r="J78" s="2"/>
      <c r="K78" s="2"/>
    </row>
    <row r="79" spans="9:11" x14ac:dyDescent="0.25">
      <c r="I79" s="5"/>
      <c r="J79" s="2"/>
      <c r="K79" s="2"/>
    </row>
    <row r="80" spans="9:11" x14ac:dyDescent="0.25">
      <c r="I80" s="5"/>
      <c r="J80" s="2"/>
      <c r="K80" s="2"/>
    </row>
    <row r="81" spans="9:11" x14ac:dyDescent="0.25">
      <c r="I81" s="5"/>
      <c r="J81" s="2"/>
      <c r="K81" s="2"/>
    </row>
    <row r="82" spans="9:11" x14ac:dyDescent="0.25">
      <c r="I82" s="5"/>
      <c r="J82" s="2"/>
      <c r="K82" s="2"/>
    </row>
    <row r="83" spans="9:11" x14ac:dyDescent="0.25">
      <c r="I83" s="5"/>
      <c r="J83" s="2"/>
      <c r="K83" s="2"/>
    </row>
    <row r="84" spans="9:11" x14ac:dyDescent="0.25">
      <c r="I84" s="5"/>
      <c r="J84" s="2"/>
      <c r="K84" s="2"/>
    </row>
    <row r="85" spans="9:11" x14ac:dyDescent="0.25">
      <c r="I85" s="5"/>
      <c r="J85" s="2"/>
      <c r="K85" s="2"/>
    </row>
    <row r="86" spans="9:11" x14ac:dyDescent="0.25">
      <c r="I86" s="5"/>
      <c r="J86" s="2"/>
      <c r="K86" s="2"/>
    </row>
    <row r="87" spans="9:11" x14ac:dyDescent="0.25">
      <c r="I87" s="5"/>
      <c r="J87" s="2"/>
      <c r="K87" s="2"/>
    </row>
    <row r="88" spans="9:11" x14ac:dyDescent="0.25">
      <c r="I88" s="5"/>
      <c r="J88" s="2"/>
      <c r="K88" s="2"/>
    </row>
    <row r="89" spans="9:11" x14ac:dyDescent="0.25">
      <c r="I89" s="5"/>
      <c r="J89" s="2"/>
      <c r="K89" s="2"/>
    </row>
    <row r="90" spans="9:11" x14ac:dyDescent="0.25">
      <c r="I90" s="5"/>
      <c r="J90" s="2"/>
      <c r="K90" s="2"/>
    </row>
    <row r="91" spans="9:11" x14ac:dyDescent="0.25">
      <c r="I91" s="5"/>
      <c r="J91" s="2"/>
      <c r="K91" s="2"/>
    </row>
    <row r="92" spans="9:11" x14ac:dyDescent="0.25">
      <c r="I92" s="5"/>
      <c r="J92" s="2"/>
      <c r="K92" s="2"/>
    </row>
    <row r="93" spans="9:11" x14ac:dyDescent="0.25">
      <c r="I93" s="5"/>
      <c r="J93" s="2"/>
      <c r="K93" s="2"/>
    </row>
    <row r="94" spans="9:11" x14ac:dyDescent="0.25">
      <c r="I94" s="5"/>
      <c r="J94" s="2"/>
      <c r="K94" s="2"/>
    </row>
    <row r="95" spans="9:11" x14ac:dyDescent="0.25">
      <c r="I95" s="5"/>
      <c r="J95" s="2"/>
      <c r="K95" s="2"/>
    </row>
    <row r="96" spans="9:11" x14ac:dyDescent="0.25">
      <c r="I96" s="5"/>
      <c r="J96" s="2"/>
      <c r="K96" s="2"/>
    </row>
    <row r="97" spans="9:11" x14ac:dyDescent="0.25">
      <c r="I97" s="5"/>
      <c r="J97" s="2"/>
      <c r="K97" s="2"/>
    </row>
    <row r="98" spans="9:11" x14ac:dyDescent="0.25">
      <c r="I98" s="5"/>
      <c r="J98" s="2"/>
      <c r="K98" s="2"/>
    </row>
    <row r="99" spans="9:11" x14ac:dyDescent="0.25">
      <c r="I99" s="5"/>
      <c r="J99" s="2"/>
      <c r="K99" s="2"/>
    </row>
    <row r="100" spans="9:11" x14ac:dyDescent="0.25">
      <c r="I100" s="5"/>
      <c r="J100" s="2"/>
      <c r="K100" s="2"/>
    </row>
    <row r="101" spans="9:11" x14ac:dyDescent="0.25">
      <c r="I101" s="5"/>
      <c r="J101" s="2"/>
      <c r="K101" s="2"/>
    </row>
    <row r="102" spans="9:11" x14ac:dyDescent="0.25">
      <c r="I102" s="5"/>
      <c r="J102" s="2"/>
      <c r="K102" s="2"/>
    </row>
    <row r="103" spans="9:11" x14ac:dyDescent="0.25">
      <c r="I103" s="5"/>
      <c r="J103" s="2"/>
      <c r="K103" s="2"/>
    </row>
    <row r="104" spans="9:11" x14ac:dyDescent="0.25">
      <c r="I104" s="5"/>
      <c r="J104" s="2"/>
      <c r="K104" s="2"/>
    </row>
    <row r="105" spans="9:11" x14ac:dyDescent="0.25">
      <c r="I105" s="5"/>
      <c r="J105" s="2"/>
      <c r="K105" s="2"/>
    </row>
    <row r="106" spans="9:11" x14ac:dyDescent="0.25">
      <c r="I106" s="5"/>
      <c r="J106" s="2"/>
      <c r="K106" s="2"/>
    </row>
    <row r="107" spans="9:11" x14ac:dyDescent="0.25">
      <c r="I107" s="5"/>
      <c r="J107" s="2"/>
      <c r="K107" s="2"/>
    </row>
    <row r="108" spans="9:11" x14ac:dyDescent="0.25">
      <c r="I108" s="5"/>
      <c r="J108" s="2"/>
      <c r="K108" s="2"/>
    </row>
    <row r="109" spans="9:11" x14ac:dyDescent="0.25">
      <c r="I109" s="5"/>
      <c r="J109" s="2"/>
      <c r="K109" s="2"/>
    </row>
    <row r="110" spans="9:11" x14ac:dyDescent="0.25">
      <c r="I110" s="5"/>
      <c r="J110" s="2"/>
      <c r="K110" s="2"/>
    </row>
    <row r="111" spans="9:11" x14ac:dyDescent="0.25">
      <c r="I111" s="5"/>
      <c r="J111" s="2"/>
      <c r="K111" s="2"/>
    </row>
    <row r="112" spans="9:11" x14ac:dyDescent="0.25">
      <c r="I112" s="5"/>
      <c r="J112" s="2"/>
      <c r="K112" s="2"/>
    </row>
    <row r="113" spans="9:11" x14ac:dyDescent="0.25">
      <c r="I113" s="5"/>
      <c r="J113" s="2"/>
      <c r="K113" s="2"/>
    </row>
    <row r="114" spans="9:11" x14ac:dyDescent="0.25">
      <c r="I114" s="5"/>
      <c r="J114" s="2"/>
      <c r="K114" s="2"/>
    </row>
    <row r="115" spans="9:11" x14ac:dyDescent="0.25">
      <c r="I115" s="5"/>
      <c r="J115" s="2"/>
      <c r="K115" s="2"/>
    </row>
    <row r="116" spans="9:11" x14ac:dyDescent="0.25">
      <c r="I116" s="5"/>
      <c r="J116" s="2"/>
      <c r="K116" s="2"/>
    </row>
    <row r="117" spans="9:11" x14ac:dyDescent="0.25">
      <c r="I117" s="5"/>
      <c r="J117" s="2"/>
      <c r="K117" s="2"/>
    </row>
    <row r="118" spans="9:11" x14ac:dyDescent="0.25">
      <c r="I118" s="5"/>
      <c r="J118" s="2"/>
      <c r="K118" s="2"/>
    </row>
    <row r="119" spans="9:11" x14ac:dyDescent="0.25">
      <c r="I119" s="5"/>
      <c r="J119" s="2"/>
      <c r="K119" s="2"/>
    </row>
    <row r="120" spans="9:11" x14ac:dyDescent="0.25">
      <c r="I120" s="5"/>
      <c r="J120" s="2"/>
      <c r="K120" s="2"/>
    </row>
    <row r="121" spans="9:11" x14ac:dyDescent="0.25">
      <c r="I121" s="5"/>
      <c r="J121" s="2"/>
      <c r="K121" s="2"/>
    </row>
    <row r="122" spans="9:11" x14ac:dyDescent="0.25">
      <c r="I122" s="5"/>
      <c r="J122" s="2"/>
      <c r="K122" s="2"/>
    </row>
    <row r="123" spans="9:11" x14ac:dyDescent="0.25">
      <c r="I123" s="5"/>
      <c r="J123" s="2"/>
      <c r="K123" s="2"/>
    </row>
    <row r="124" spans="9:11" x14ac:dyDescent="0.25">
      <c r="I124" s="5"/>
      <c r="J124" s="2"/>
      <c r="K124" s="2"/>
    </row>
    <row r="125" spans="9:11" x14ac:dyDescent="0.25">
      <c r="I125" s="5"/>
      <c r="J125" s="2"/>
      <c r="K125" s="2"/>
    </row>
    <row r="126" spans="9:11" x14ac:dyDescent="0.25">
      <c r="I126" s="5"/>
      <c r="J126" s="2"/>
      <c r="K126" s="2"/>
    </row>
    <row r="127" spans="9:11" x14ac:dyDescent="0.25">
      <c r="I127" s="5"/>
      <c r="J127" s="2"/>
      <c r="K127" s="2"/>
    </row>
    <row r="128" spans="9:11" x14ac:dyDescent="0.25">
      <c r="I128" s="5"/>
      <c r="J128" s="2"/>
      <c r="K128" s="2"/>
    </row>
    <row r="129" spans="9:11" x14ac:dyDescent="0.25">
      <c r="I129" s="5"/>
      <c r="J129" s="2"/>
      <c r="K129" s="2"/>
    </row>
    <row r="130" spans="9:11" x14ac:dyDescent="0.25">
      <c r="I130" s="5"/>
      <c r="J130" s="2"/>
      <c r="K130" s="2"/>
    </row>
    <row r="131" spans="9:11" x14ac:dyDescent="0.25">
      <c r="I131" s="5"/>
      <c r="J131" s="2"/>
      <c r="K131" s="2"/>
    </row>
    <row r="132" spans="9:11" x14ac:dyDescent="0.25">
      <c r="I132" s="5"/>
      <c r="J132" s="2"/>
      <c r="K132" s="2"/>
    </row>
    <row r="133" spans="9:11" x14ac:dyDescent="0.25">
      <c r="I133" s="5"/>
      <c r="J133" s="2"/>
      <c r="K133" s="2"/>
    </row>
    <row r="134" spans="9:11" x14ac:dyDescent="0.25">
      <c r="I134" s="5"/>
      <c r="J134" s="2"/>
      <c r="K134" s="2"/>
    </row>
    <row r="135" spans="9:11" x14ac:dyDescent="0.25">
      <c r="I135" s="5"/>
      <c r="J135" s="2"/>
      <c r="K135" s="2"/>
    </row>
    <row r="136" spans="9:11" x14ac:dyDescent="0.25">
      <c r="I136" s="5"/>
      <c r="J136" s="2"/>
      <c r="K136" s="2"/>
    </row>
    <row r="137" spans="9:11" x14ac:dyDescent="0.25">
      <c r="I137" s="5"/>
      <c r="J137" s="2"/>
      <c r="K137" s="2"/>
    </row>
    <row r="138" spans="9:11" x14ac:dyDescent="0.25">
      <c r="I138" s="5"/>
      <c r="J138" s="2"/>
      <c r="K138" s="2"/>
    </row>
    <row r="139" spans="9:11" x14ac:dyDescent="0.25">
      <c r="I139" s="5"/>
      <c r="J139" s="2"/>
      <c r="K139" s="2"/>
    </row>
    <row r="140" spans="9:11" x14ac:dyDescent="0.25">
      <c r="I140" s="5"/>
      <c r="J140" s="2"/>
      <c r="K140" s="2"/>
    </row>
    <row r="141" spans="9:11" x14ac:dyDescent="0.25">
      <c r="I141" s="5"/>
      <c r="J141" s="2"/>
      <c r="K141" s="2"/>
    </row>
    <row r="142" spans="9:11" x14ac:dyDescent="0.25">
      <c r="I142" s="5"/>
      <c r="J142" s="2"/>
      <c r="K142" s="2"/>
    </row>
    <row r="143" spans="9:11" x14ac:dyDescent="0.25">
      <c r="I143" s="5"/>
      <c r="J143" s="2"/>
      <c r="K143" s="2"/>
    </row>
    <row r="144" spans="9:11" x14ac:dyDescent="0.25">
      <c r="I144" s="5"/>
      <c r="J144" s="2"/>
      <c r="K144" s="2"/>
    </row>
    <row r="145" spans="9:11" x14ac:dyDescent="0.25">
      <c r="I145" s="5"/>
      <c r="J145" s="2"/>
      <c r="K145" s="2"/>
    </row>
    <row r="146" spans="9:11" x14ac:dyDescent="0.25">
      <c r="I146" s="5"/>
      <c r="J146" s="2"/>
      <c r="K146" s="2"/>
    </row>
    <row r="147" spans="9:11" x14ac:dyDescent="0.25">
      <c r="I147" s="5"/>
      <c r="J147" s="2"/>
      <c r="K147" s="2"/>
    </row>
    <row r="148" spans="9:11" x14ac:dyDescent="0.25">
      <c r="I148" s="5"/>
      <c r="J148" s="2"/>
      <c r="K148" s="2"/>
    </row>
    <row r="149" spans="9:11" x14ac:dyDescent="0.25">
      <c r="I149" s="5"/>
      <c r="J149" s="2"/>
      <c r="K149" s="2"/>
    </row>
    <row r="150" spans="9:11" x14ac:dyDescent="0.25">
      <c r="I150" s="5"/>
      <c r="J150" s="2"/>
      <c r="K150" s="2"/>
    </row>
    <row r="151" spans="9:11" x14ac:dyDescent="0.25">
      <c r="I151" s="5"/>
      <c r="J151" s="2"/>
      <c r="K151" s="2"/>
    </row>
    <row r="152" spans="9:11" x14ac:dyDescent="0.25">
      <c r="I152" s="5"/>
      <c r="J152" s="2"/>
      <c r="K152" s="2"/>
    </row>
    <row r="153" spans="9:11" x14ac:dyDescent="0.25">
      <c r="I153" s="5"/>
      <c r="J153" s="2"/>
      <c r="K153" s="2"/>
    </row>
    <row r="154" spans="9:11" x14ac:dyDescent="0.25">
      <c r="I154" s="5"/>
      <c r="J154" s="2"/>
      <c r="K154" s="2"/>
    </row>
    <row r="155" spans="9:11" x14ac:dyDescent="0.25">
      <c r="I155" s="5"/>
      <c r="J155" s="2"/>
      <c r="K155" s="2"/>
    </row>
    <row r="156" spans="9:11" x14ac:dyDescent="0.25">
      <c r="I156" s="5"/>
      <c r="J156" s="2"/>
      <c r="K156" s="2"/>
    </row>
    <row r="157" spans="9:11" x14ac:dyDescent="0.25">
      <c r="I157" s="5"/>
      <c r="J157" s="2"/>
      <c r="K157" s="2"/>
    </row>
    <row r="158" spans="9:11" x14ac:dyDescent="0.25">
      <c r="I158" s="5"/>
      <c r="J158" s="2"/>
      <c r="K158" s="2"/>
    </row>
    <row r="159" spans="9:11" x14ac:dyDescent="0.25">
      <c r="I159" s="5"/>
      <c r="J159" s="2"/>
      <c r="K159" s="2"/>
    </row>
    <row r="160" spans="9:11" x14ac:dyDescent="0.25">
      <c r="I160" s="5"/>
      <c r="J160" s="2"/>
      <c r="K160" s="2"/>
    </row>
    <row r="161" spans="9:11" x14ac:dyDescent="0.25">
      <c r="I161" s="5"/>
      <c r="J161" s="2"/>
      <c r="K161" s="2"/>
    </row>
    <row r="162" spans="9:11" x14ac:dyDescent="0.25">
      <c r="I162" s="5"/>
      <c r="J162" s="2"/>
      <c r="K162" s="2"/>
    </row>
    <row r="163" spans="9:11" x14ac:dyDescent="0.25">
      <c r="I163" s="5"/>
      <c r="J163" s="2"/>
      <c r="K163" s="2"/>
    </row>
    <row r="164" spans="9:11" x14ac:dyDescent="0.25">
      <c r="I164" s="5"/>
      <c r="J164" s="2"/>
      <c r="K164" s="2"/>
    </row>
    <row r="165" spans="9:11" x14ac:dyDescent="0.25">
      <c r="I165" s="5"/>
      <c r="J165" s="2"/>
      <c r="K165" s="2"/>
    </row>
    <row r="166" spans="9:11" x14ac:dyDescent="0.25">
      <c r="I166" s="5"/>
      <c r="J166" s="2"/>
      <c r="K166" s="2"/>
    </row>
    <row r="167" spans="9:11" x14ac:dyDescent="0.25">
      <c r="I167" s="5"/>
      <c r="J167" s="2"/>
      <c r="K167" s="2"/>
    </row>
    <row r="168" spans="9:11" x14ac:dyDescent="0.25">
      <c r="I168" s="5"/>
      <c r="J168" s="2"/>
      <c r="K168" s="2"/>
    </row>
    <row r="169" spans="9:11" x14ac:dyDescent="0.25">
      <c r="I169" s="5"/>
      <c r="J169" s="2"/>
      <c r="K169" s="2"/>
    </row>
    <row r="170" spans="9:11" x14ac:dyDescent="0.25">
      <c r="I170" s="5"/>
      <c r="J170" s="2"/>
      <c r="K170" s="2"/>
    </row>
    <row r="171" spans="9:11" x14ac:dyDescent="0.25">
      <c r="I171" s="5"/>
      <c r="J171" s="2"/>
      <c r="K171" s="2"/>
    </row>
    <row r="172" spans="9:11" x14ac:dyDescent="0.25">
      <c r="I172" s="5"/>
      <c r="J172" s="2"/>
      <c r="K172" s="2"/>
    </row>
    <row r="173" spans="9:11" x14ac:dyDescent="0.25">
      <c r="I173" s="5"/>
      <c r="J173" s="2"/>
      <c r="K173" s="2"/>
    </row>
    <row r="174" spans="9:11" x14ac:dyDescent="0.25">
      <c r="I174" s="5"/>
      <c r="J174" s="2"/>
      <c r="K174" s="2"/>
    </row>
    <row r="175" spans="9:11" x14ac:dyDescent="0.25">
      <c r="I175" s="5"/>
      <c r="J175" s="2"/>
      <c r="K175" s="2"/>
    </row>
    <row r="176" spans="9:11" x14ac:dyDescent="0.25">
      <c r="I176" s="5"/>
      <c r="J176" s="2"/>
      <c r="K176" s="2"/>
    </row>
    <row r="177" spans="1:11" x14ac:dyDescent="0.25">
      <c r="I177" s="5"/>
      <c r="J177" s="2"/>
      <c r="K177" s="2"/>
    </row>
    <row r="178" spans="1:11" x14ac:dyDescent="0.25">
      <c r="I178" s="5"/>
      <c r="J178" s="2"/>
      <c r="K178" s="2"/>
    </row>
    <row r="179" spans="1:11" x14ac:dyDescent="0.25">
      <c r="I179" s="5"/>
      <c r="J179" s="2"/>
      <c r="K179" s="2"/>
    </row>
    <row r="180" spans="1:11" x14ac:dyDescent="0.25">
      <c r="I180" s="5"/>
      <c r="J180" s="2"/>
      <c r="K180" s="2"/>
    </row>
    <row r="181" spans="1:11" x14ac:dyDescent="0.25">
      <c r="I181" s="5"/>
      <c r="J181" s="2"/>
      <c r="K181" s="2"/>
    </row>
    <row r="182" spans="1:11" x14ac:dyDescent="0.25">
      <c r="I182" s="5"/>
      <c r="J182" s="2"/>
      <c r="K182" s="2"/>
    </row>
    <row r="183" spans="1:11" x14ac:dyDescent="0.25">
      <c r="I183" s="5"/>
      <c r="J183" s="2"/>
      <c r="K183" s="2"/>
    </row>
    <row r="184" spans="1:11" x14ac:dyDescent="0.25">
      <c r="I184" s="5"/>
      <c r="J184" s="2"/>
      <c r="K184" s="2"/>
    </row>
    <row r="185" spans="1:11" x14ac:dyDescent="0.25">
      <c r="I185" s="5"/>
      <c r="J185" s="2"/>
      <c r="K185" s="2"/>
    </row>
    <row r="186" spans="1:11" x14ac:dyDescent="0.25">
      <c r="I186" s="5"/>
      <c r="J186" s="2"/>
      <c r="K186" s="2"/>
    </row>
    <row r="187" spans="1:11" ht="15.75" thickBot="1" x14ac:dyDescent="0.3">
      <c r="A187" s="7"/>
      <c r="B187" s="7"/>
      <c r="C187" s="7"/>
      <c r="D187" s="7"/>
      <c r="E187" s="7"/>
      <c r="F187" s="7"/>
      <c r="G187" s="7"/>
      <c r="H187" s="7"/>
      <c r="I187" s="6"/>
      <c r="J187" s="2"/>
      <c r="K187" s="2"/>
    </row>
  </sheetData>
  <pageMargins left="0.7" right="0.7" top="0.75" bottom="0.75" header="0.3" footer="0.3"/>
  <pageSetup paperSize="9" scale="33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U385"/>
  <sheetViews>
    <sheetView showGridLines="0" zoomScale="90" zoomScaleNormal="90" workbookViewId="0">
      <pane xSplit="7" ySplit="7" topLeftCell="H8" activePane="bottomRight" state="frozen"/>
      <selection pane="topRight" activeCell="H1" sqref="H1"/>
      <selection pane="bottomLeft" activeCell="A5" sqref="A5"/>
      <selection pane="bottomRight" activeCell="P8" sqref="P8"/>
    </sheetView>
  </sheetViews>
  <sheetFormatPr defaultColWidth="9.140625" defaultRowHeight="15" x14ac:dyDescent="0.25"/>
  <cols>
    <col min="1" max="1" width="29.28515625" bestFit="1" customWidth="1"/>
    <col min="2" max="2" width="55.140625" bestFit="1" customWidth="1"/>
    <col min="3" max="3" width="5.5703125" bestFit="1" customWidth="1"/>
    <col min="4" max="4" width="5.85546875" bestFit="1" customWidth="1"/>
    <col min="5" max="5" width="5.42578125" bestFit="1" customWidth="1"/>
    <col min="6" max="7" width="14.85546875" bestFit="1" customWidth="1"/>
    <col min="8" max="8" width="1.140625" customWidth="1"/>
    <col min="9" max="14" width="12.5703125" bestFit="1" customWidth="1"/>
    <col min="15" max="15" width="1.140625" customWidth="1"/>
    <col min="16" max="21" width="12.5703125" bestFit="1" customWidth="1"/>
  </cols>
  <sheetData>
    <row r="1" spans="1:21" x14ac:dyDescent="0.25">
      <c r="A1" s="96" t="s">
        <v>889</v>
      </c>
      <c r="B1" s="97"/>
      <c r="C1" s="97"/>
      <c r="D1" s="97"/>
      <c r="E1" s="98"/>
      <c r="F1" s="44" t="s">
        <v>880</v>
      </c>
      <c r="G1" s="45">
        <v>95</v>
      </c>
      <c r="H1" s="85"/>
      <c r="I1" s="114" t="s">
        <v>443</v>
      </c>
      <c r="J1" s="114"/>
      <c r="K1" s="114"/>
      <c r="L1" s="114"/>
      <c r="M1" s="114"/>
      <c r="N1" s="114"/>
      <c r="O1" s="114"/>
      <c r="P1" s="114"/>
      <c r="Q1" s="114"/>
      <c r="R1" s="114"/>
      <c r="S1" s="114"/>
      <c r="T1" s="114"/>
      <c r="U1" s="115"/>
    </row>
    <row r="2" spans="1:21" x14ac:dyDescent="0.25">
      <c r="A2" s="99"/>
      <c r="B2" s="100"/>
      <c r="C2" s="100"/>
      <c r="D2" s="100"/>
      <c r="E2" s="101"/>
      <c r="F2" s="46" t="s">
        <v>881</v>
      </c>
      <c r="G2" s="47">
        <v>85</v>
      </c>
      <c r="I2" s="116"/>
      <c r="J2" s="116"/>
      <c r="K2" s="116"/>
      <c r="L2" s="116"/>
      <c r="M2" s="116"/>
      <c r="N2" s="116"/>
      <c r="O2" s="116"/>
      <c r="P2" s="116"/>
      <c r="Q2" s="116"/>
      <c r="R2" s="116"/>
      <c r="S2" s="116"/>
      <c r="T2" s="116"/>
      <c r="U2" s="117"/>
    </row>
    <row r="3" spans="1:21" ht="15.75" thickBot="1" x14ac:dyDescent="0.3">
      <c r="A3" s="102"/>
      <c r="B3" s="103"/>
      <c r="C3" s="103"/>
      <c r="D3" s="103"/>
      <c r="E3" s="104"/>
      <c r="F3" s="48" t="s">
        <v>882</v>
      </c>
      <c r="G3" s="49">
        <v>20</v>
      </c>
      <c r="I3" s="116"/>
      <c r="J3" s="116"/>
      <c r="K3" s="116"/>
      <c r="L3" s="116"/>
      <c r="M3" s="116"/>
      <c r="N3" s="116"/>
      <c r="O3" s="116"/>
      <c r="P3" s="116"/>
      <c r="Q3" s="116"/>
      <c r="R3" s="116"/>
      <c r="S3" s="116"/>
      <c r="T3" s="116"/>
      <c r="U3" s="117"/>
    </row>
    <row r="4" spans="1:21" ht="15.75" customHeight="1" thickBot="1" x14ac:dyDescent="0.3">
      <c r="A4" s="105" t="s">
        <v>429</v>
      </c>
      <c r="B4" s="91" t="s">
        <v>23</v>
      </c>
      <c r="C4" s="91" t="s">
        <v>440</v>
      </c>
      <c r="D4" s="91" t="s">
        <v>441</v>
      </c>
      <c r="E4" s="91" t="s">
        <v>442</v>
      </c>
      <c r="F4" s="120" t="s">
        <v>24</v>
      </c>
      <c r="G4" s="120" t="str">
        <f>"Тепоотдача, Вт
("&amp;$G$1&amp;"/"&amp;$G$2&amp;"/"&amp;$G$3&amp;")"</f>
        <v>Тепоотдача, Вт
(95/85/20)</v>
      </c>
      <c r="H4" s="30"/>
      <c r="I4" s="118"/>
      <c r="J4" s="118"/>
      <c r="K4" s="118"/>
      <c r="L4" s="118"/>
      <c r="M4" s="118"/>
      <c r="N4" s="118"/>
      <c r="O4" s="118"/>
      <c r="P4" s="118"/>
      <c r="Q4" s="118"/>
      <c r="R4" s="118"/>
      <c r="S4" s="118"/>
      <c r="T4" s="118"/>
      <c r="U4" s="119"/>
    </row>
    <row r="5" spans="1:21" ht="15.75" thickBot="1" x14ac:dyDescent="0.3">
      <c r="A5" s="106"/>
      <c r="B5" s="92"/>
      <c r="C5" s="92"/>
      <c r="D5" s="92"/>
      <c r="E5" s="92"/>
      <c r="F5" s="92"/>
      <c r="G5" s="92"/>
      <c r="H5" s="31"/>
      <c r="I5" s="111" t="s">
        <v>444</v>
      </c>
      <c r="J5" s="112"/>
      <c r="K5" s="112"/>
      <c r="L5" s="112"/>
      <c r="M5" s="112"/>
      <c r="N5" s="113"/>
      <c r="O5" s="29"/>
      <c r="P5" s="111" t="s">
        <v>445</v>
      </c>
      <c r="Q5" s="112"/>
      <c r="R5" s="112"/>
      <c r="S5" s="112"/>
      <c r="T5" s="112"/>
      <c r="U5" s="113"/>
    </row>
    <row r="6" spans="1:21" ht="32.25" customHeight="1" thickBot="1" x14ac:dyDescent="0.3">
      <c r="A6" s="107"/>
      <c r="B6" s="93"/>
      <c r="C6" s="93"/>
      <c r="D6" s="93"/>
      <c r="E6" s="93"/>
      <c r="F6" s="93"/>
      <c r="G6" s="93"/>
      <c r="H6" s="32"/>
      <c r="I6" s="34" t="s">
        <v>453</v>
      </c>
      <c r="J6" s="34" t="s">
        <v>454</v>
      </c>
      <c r="K6" s="34" t="s">
        <v>455</v>
      </c>
      <c r="L6" s="34" t="s">
        <v>452</v>
      </c>
      <c r="M6" s="34" t="s">
        <v>456</v>
      </c>
      <c r="N6" s="34" t="s">
        <v>457</v>
      </c>
      <c r="O6" s="86"/>
      <c r="P6" s="34" t="s">
        <v>453</v>
      </c>
      <c r="Q6" s="34" t="s">
        <v>454</v>
      </c>
      <c r="R6" s="34" t="s">
        <v>455</v>
      </c>
      <c r="S6" s="34" t="s">
        <v>452</v>
      </c>
      <c r="T6" s="34" t="s">
        <v>456</v>
      </c>
      <c r="U6" s="34" t="s">
        <v>457</v>
      </c>
    </row>
    <row r="7" spans="1:21" ht="15.75" thickBot="1" x14ac:dyDescent="0.3">
      <c r="A7" s="19"/>
      <c r="B7" s="19"/>
      <c r="C7" s="27"/>
      <c r="D7" s="20"/>
      <c r="E7" s="21"/>
      <c r="F7" s="50" t="s">
        <v>883</v>
      </c>
      <c r="G7" s="50" t="str">
        <f>"dT="&amp;($G$1+$G$2)/2-$G$3</f>
        <v>dT=70</v>
      </c>
      <c r="H7" s="22"/>
      <c r="I7" s="22"/>
      <c r="J7" s="22"/>
      <c r="K7" s="22"/>
      <c r="L7" s="22"/>
      <c r="M7" s="22"/>
      <c r="N7" s="22"/>
      <c r="O7" s="22"/>
      <c r="P7" s="22"/>
      <c r="Q7" s="22"/>
      <c r="R7" s="22"/>
      <c r="S7" s="22"/>
      <c r="T7" s="22"/>
      <c r="U7" s="22"/>
    </row>
    <row r="8" spans="1:21" x14ac:dyDescent="0.25">
      <c r="A8" s="69" t="s">
        <v>891</v>
      </c>
      <c r="B8" s="69" t="s">
        <v>33</v>
      </c>
      <c r="C8" s="61" t="s">
        <v>0</v>
      </c>
      <c r="D8" s="62" t="s">
        <v>25</v>
      </c>
      <c r="E8" s="63" t="s">
        <v>26</v>
      </c>
      <c r="F8" s="63">
        <v>200</v>
      </c>
      <c r="G8" s="63">
        <v>322</v>
      </c>
      <c r="H8" s="75"/>
      <c r="I8" s="76">
        <v>5147</v>
      </c>
      <c r="J8" s="76">
        <v>5267</v>
      </c>
      <c r="K8" s="76">
        <v>5466</v>
      </c>
      <c r="L8" s="76">
        <v>6021</v>
      </c>
      <c r="M8" s="76">
        <v>6292</v>
      </c>
      <c r="N8" s="76">
        <v>6745</v>
      </c>
      <c r="O8" s="76"/>
      <c r="P8" s="76">
        <v>5919</v>
      </c>
      <c r="Q8" s="76">
        <v>6057</v>
      </c>
      <c r="R8" s="76">
        <v>6286</v>
      </c>
      <c r="S8" s="76">
        <v>6924</v>
      </c>
      <c r="T8" s="76">
        <v>7236</v>
      </c>
      <c r="U8" s="76">
        <v>7757</v>
      </c>
    </row>
    <row r="9" spans="1:21" x14ac:dyDescent="0.25">
      <c r="A9" s="23" t="s">
        <v>892</v>
      </c>
      <c r="B9" s="23" t="s">
        <v>34</v>
      </c>
      <c r="C9" s="28" t="s">
        <v>0</v>
      </c>
      <c r="D9" s="24" t="s">
        <v>27</v>
      </c>
      <c r="E9" s="25" t="s">
        <v>26</v>
      </c>
      <c r="F9" s="25">
        <v>241</v>
      </c>
      <c r="G9" s="25">
        <v>388</v>
      </c>
      <c r="H9" s="26"/>
      <c r="I9" s="42">
        <v>6107</v>
      </c>
      <c r="J9" s="42">
        <v>6227</v>
      </c>
      <c r="K9" s="42">
        <v>6426</v>
      </c>
      <c r="L9" s="42">
        <v>6981</v>
      </c>
      <c r="M9" s="42">
        <v>7253</v>
      </c>
      <c r="N9" s="42">
        <v>7705</v>
      </c>
      <c r="O9" s="42"/>
      <c r="P9" s="42">
        <v>7023</v>
      </c>
      <c r="Q9" s="42">
        <v>7161</v>
      </c>
      <c r="R9" s="42">
        <v>7390</v>
      </c>
      <c r="S9" s="42">
        <v>8028</v>
      </c>
      <c r="T9" s="42">
        <v>8341</v>
      </c>
      <c r="U9" s="42">
        <v>8861</v>
      </c>
    </row>
    <row r="10" spans="1:21" x14ac:dyDescent="0.25">
      <c r="A10" s="70" t="s">
        <v>893</v>
      </c>
      <c r="B10" s="70" t="s">
        <v>35</v>
      </c>
      <c r="C10" s="64" t="s">
        <v>0</v>
      </c>
      <c r="D10" s="60" t="s">
        <v>1</v>
      </c>
      <c r="E10" s="65" t="s">
        <v>26</v>
      </c>
      <c r="F10" s="65">
        <v>282</v>
      </c>
      <c r="G10" s="65">
        <v>454</v>
      </c>
      <c r="H10" s="77"/>
      <c r="I10" s="82">
        <v>7188</v>
      </c>
      <c r="J10" s="82">
        <v>7308</v>
      </c>
      <c r="K10" s="82">
        <v>7507</v>
      </c>
      <c r="L10" s="82">
        <v>8062</v>
      </c>
      <c r="M10" s="82">
        <v>8334</v>
      </c>
      <c r="N10" s="82">
        <v>8786</v>
      </c>
      <c r="O10" s="82"/>
      <c r="P10" s="82">
        <v>8266</v>
      </c>
      <c r="Q10" s="82">
        <v>8404</v>
      </c>
      <c r="R10" s="82">
        <v>8633</v>
      </c>
      <c r="S10" s="82">
        <v>9271</v>
      </c>
      <c r="T10" s="82">
        <v>9584</v>
      </c>
      <c r="U10" s="82">
        <v>10104</v>
      </c>
    </row>
    <row r="11" spans="1:21" x14ac:dyDescent="0.25">
      <c r="A11" s="23" t="s">
        <v>894</v>
      </c>
      <c r="B11" s="23" t="s">
        <v>36</v>
      </c>
      <c r="C11" s="28" t="s">
        <v>0</v>
      </c>
      <c r="D11" s="24" t="s">
        <v>2</v>
      </c>
      <c r="E11" s="25" t="s">
        <v>26</v>
      </c>
      <c r="F11" s="25">
        <v>323</v>
      </c>
      <c r="G11" s="25">
        <v>520</v>
      </c>
      <c r="H11" s="26"/>
      <c r="I11" s="42">
        <v>8168</v>
      </c>
      <c r="J11" s="42">
        <v>8288</v>
      </c>
      <c r="K11" s="42">
        <v>8487</v>
      </c>
      <c r="L11" s="42">
        <v>9042</v>
      </c>
      <c r="M11" s="42">
        <v>9314</v>
      </c>
      <c r="N11" s="42">
        <v>9766</v>
      </c>
      <c r="O11" s="42"/>
      <c r="P11" s="42">
        <v>9393</v>
      </c>
      <c r="Q11" s="42">
        <v>9531</v>
      </c>
      <c r="R11" s="42">
        <v>9760</v>
      </c>
      <c r="S11" s="42">
        <v>10398</v>
      </c>
      <c r="T11" s="42">
        <v>10711</v>
      </c>
      <c r="U11" s="42">
        <v>11231</v>
      </c>
    </row>
    <row r="12" spans="1:21" x14ac:dyDescent="0.25">
      <c r="A12" s="70" t="s">
        <v>895</v>
      </c>
      <c r="B12" s="70" t="s">
        <v>37</v>
      </c>
      <c r="C12" s="64" t="s">
        <v>0</v>
      </c>
      <c r="D12" s="60" t="s">
        <v>3</v>
      </c>
      <c r="E12" s="65" t="s">
        <v>26</v>
      </c>
      <c r="F12" s="65">
        <v>364</v>
      </c>
      <c r="G12" s="65">
        <v>585</v>
      </c>
      <c r="H12" s="77"/>
      <c r="I12" s="82">
        <v>9131</v>
      </c>
      <c r="J12" s="82">
        <v>9250</v>
      </c>
      <c r="K12" s="82">
        <v>9450</v>
      </c>
      <c r="L12" s="82">
        <v>10005</v>
      </c>
      <c r="M12" s="82">
        <v>10276</v>
      </c>
      <c r="N12" s="82">
        <v>10729</v>
      </c>
      <c r="O12" s="82"/>
      <c r="P12" s="82">
        <v>10501</v>
      </c>
      <c r="Q12" s="82">
        <v>10638</v>
      </c>
      <c r="R12" s="82">
        <v>10868</v>
      </c>
      <c r="S12" s="82">
        <v>11506</v>
      </c>
      <c r="T12" s="82">
        <v>11817</v>
      </c>
      <c r="U12" s="82">
        <v>12338</v>
      </c>
    </row>
    <row r="13" spans="1:21" x14ac:dyDescent="0.25">
      <c r="A13" s="23" t="s">
        <v>896</v>
      </c>
      <c r="B13" s="23" t="s">
        <v>38</v>
      </c>
      <c r="C13" s="28" t="s">
        <v>0</v>
      </c>
      <c r="D13" s="24" t="s">
        <v>4</v>
      </c>
      <c r="E13" s="25" t="s">
        <v>26</v>
      </c>
      <c r="F13" s="25">
        <v>405</v>
      </c>
      <c r="G13" s="25">
        <v>651</v>
      </c>
      <c r="H13" s="26"/>
      <c r="I13" s="42">
        <v>10092</v>
      </c>
      <c r="J13" s="42">
        <v>10211</v>
      </c>
      <c r="K13" s="42">
        <v>10411</v>
      </c>
      <c r="L13" s="42">
        <v>10966</v>
      </c>
      <c r="M13" s="42">
        <v>11237</v>
      </c>
      <c r="N13" s="42">
        <v>11690</v>
      </c>
      <c r="O13" s="42"/>
      <c r="P13" s="42">
        <v>11606</v>
      </c>
      <c r="Q13" s="42">
        <v>11743</v>
      </c>
      <c r="R13" s="42">
        <v>11973</v>
      </c>
      <c r="S13" s="42">
        <v>12611</v>
      </c>
      <c r="T13" s="42">
        <v>12923</v>
      </c>
      <c r="U13" s="42">
        <v>13444</v>
      </c>
    </row>
    <row r="14" spans="1:21" x14ac:dyDescent="0.25">
      <c r="A14" s="70" t="s">
        <v>897</v>
      </c>
      <c r="B14" s="70" t="s">
        <v>39</v>
      </c>
      <c r="C14" s="64" t="s">
        <v>0</v>
      </c>
      <c r="D14" s="60" t="s">
        <v>5</v>
      </c>
      <c r="E14" s="65" t="s">
        <v>26</v>
      </c>
      <c r="F14" s="65">
        <v>446</v>
      </c>
      <c r="G14" s="65">
        <v>717</v>
      </c>
      <c r="H14" s="77"/>
      <c r="I14" s="82">
        <v>10518</v>
      </c>
      <c r="J14" s="82">
        <v>10632</v>
      </c>
      <c r="K14" s="82">
        <v>10821</v>
      </c>
      <c r="L14" s="82">
        <v>11349</v>
      </c>
      <c r="M14" s="82">
        <v>11607</v>
      </c>
      <c r="N14" s="82">
        <v>12037</v>
      </c>
      <c r="O14" s="82"/>
      <c r="P14" s="82">
        <v>12096</v>
      </c>
      <c r="Q14" s="82">
        <v>12227</v>
      </c>
      <c r="R14" s="82">
        <v>12444</v>
      </c>
      <c r="S14" s="82">
        <v>13051</v>
      </c>
      <c r="T14" s="82">
        <v>13348</v>
      </c>
      <c r="U14" s="82">
        <v>13843</v>
      </c>
    </row>
    <row r="15" spans="1:21" x14ac:dyDescent="0.25">
      <c r="A15" s="23" t="s">
        <v>898</v>
      </c>
      <c r="B15" s="23" t="s">
        <v>40</v>
      </c>
      <c r="C15" s="28" t="s">
        <v>0</v>
      </c>
      <c r="D15" s="24" t="s">
        <v>6</v>
      </c>
      <c r="E15" s="25" t="s">
        <v>26</v>
      </c>
      <c r="F15" s="25">
        <v>503</v>
      </c>
      <c r="G15" s="25">
        <v>809</v>
      </c>
      <c r="H15" s="26"/>
      <c r="I15" s="42">
        <v>11580</v>
      </c>
      <c r="J15" s="42">
        <v>11693</v>
      </c>
      <c r="K15" s="42">
        <v>11883</v>
      </c>
      <c r="L15" s="42">
        <v>12410</v>
      </c>
      <c r="M15" s="42">
        <v>12668</v>
      </c>
      <c r="N15" s="42">
        <v>13098</v>
      </c>
      <c r="O15" s="42"/>
      <c r="P15" s="42">
        <v>13317</v>
      </c>
      <c r="Q15" s="42">
        <v>13447</v>
      </c>
      <c r="R15" s="42">
        <v>13665</v>
      </c>
      <c r="S15" s="42">
        <v>14272</v>
      </c>
      <c r="T15" s="42">
        <v>14568</v>
      </c>
      <c r="U15" s="42">
        <v>15063</v>
      </c>
    </row>
    <row r="16" spans="1:21" x14ac:dyDescent="0.25">
      <c r="A16" s="70" t="s">
        <v>899</v>
      </c>
      <c r="B16" s="70" t="s">
        <v>41</v>
      </c>
      <c r="C16" s="64" t="s">
        <v>0</v>
      </c>
      <c r="D16" s="60" t="s">
        <v>7</v>
      </c>
      <c r="E16" s="65" t="s">
        <v>26</v>
      </c>
      <c r="F16" s="65">
        <v>560</v>
      </c>
      <c r="G16" s="65">
        <v>900</v>
      </c>
      <c r="H16" s="77"/>
      <c r="I16" s="82">
        <v>12494</v>
      </c>
      <c r="J16" s="82">
        <v>12608</v>
      </c>
      <c r="K16" s="82">
        <v>12797</v>
      </c>
      <c r="L16" s="82">
        <v>13324</v>
      </c>
      <c r="M16" s="82">
        <v>13582</v>
      </c>
      <c r="N16" s="82">
        <v>14012</v>
      </c>
      <c r="O16" s="82"/>
      <c r="P16" s="82">
        <v>14368</v>
      </c>
      <c r="Q16" s="82">
        <v>14499</v>
      </c>
      <c r="R16" s="82">
        <v>14717</v>
      </c>
      <c r="S16" s="82">
        <v>15323</v>
      </c>
      <c r="T16" s="82">
        <v>15619</v>
      </c>
      <c r="U16" s="82">
        <v>16114</v>
      </c>
    </row>
    <row r="17" spans="1:21" x14ac:dyDescent="0.25">
      <c r="A17" s="23" t="s">
        <v>900</v>
      </c>
      <c r="B17" s="23" t="s">
        <v>42</v>
      </c>
      <c r="C17" s="28" t="s">
        <v>0</v>
      </c>
      <c r="D17" s="24" t="s">
        <v>8</v>
      </c>
      <c r="E17" s="25" t="s">
        <v>26</v>
      </c>
      <c r="F17" s="25">
        <v>617</v>
      </c>
      <c r="G17" s="25">
        <v>992</v>
      </c>
      <c r="H17" s="26"/>
      <c r="I17" s="42">
        <v>13407</v>
      </c>
      <c r="J17" s="42">
        <v>13521</v>
      </c>
      <c r="K17" s="42">
        <v>13710</v>
      </c>
      <c r="L17" s="42">
        <v>14238</v>
      </c>
      <c r="M17" s="42">
        <v>14495</v>
      </c>
      <c r="N17" s="42">
        <v>14925</v>
      </c>
      <c r="O17" s="42"/>
      <c r="P17" s="42">
        <v>15418</v>
      </c>
      <c r="Q17" s="42">
        <v>15549</v>
      </c>
      <c r="R17" s="42">
        <v>15767</v>
      </c>
      <c r="S17" s="42">
        <v>16374</v>
      </c>
      <c r="T17" s="42">
        <v>16669</v>
      </c>
      <c r="U17" s="42">
        <v>17164</v>
      </c>
    </row>
    <row r="18" spans="1:21" x14ac:dyDescent="0.25">
      <c r="A18" s="70" t="s">
        <v>901</v>
      </c>
      <c r="B18" s="70" t="s">
        <v>43</v>
      </c>
      <c r="C18" s="64" t="s">
        <v>0</v>
      </c>
      <c r="D18" s="60" t="s">
        <v>9</v>
      </c>
      <c r="E18" s="65" t="s">
        <v>26</v>
      </c>
      <c r="F18" s="65">
        <v>674</v>
      </c>
      <c r="G18" s="65">
        <v>1084</v>
      </c>
      <c r="H18" s="77"/>
      <c r="I18" s="82">
        <v>14338</v>
      </c>
      <c r="J18" s="82">
        <v>14452</v>
      </c>
      <c r="K18" s="82">
        <v>14641</v>
      </c>
      <c r="L18" s="82">
        <v>15169</v>
      </c>
      <c r="M18" s="82">
        <v>15427</v>
      </c>
      <c r="N18" s="82">
        <v>15857</v>
      </c>
      <c r="O18" s="82"/>
      <c r="P18" s="82">
        <v>16489</v>
      </c>
      <c r="Q18" s="82">
        <v>16620</v>
      </c>
      <c r="R18" s="82">
        <v>16837</v>
      </c>
      <c r="S18" s="82">
        <v>17444</v>
      </c>
      <c r="T18" s="82">
        <v>17741</v>
      </c>
      <c r="U18" s="82">
        <v>18236</v>
      </c>
    </row>
    <row r="19" spans="1:21" x14ac:dyDescent="0.25">
      <c r="A19" s="23" t="s">
        <v>902</v>
      </c>
      <c r="B19" s="23" t="s">
        <v>44</v>
      </c>
      <c r="C19" s="28" t="s">
        <v>0</v>
      </c>
      <c r="D19" s="24" t="s">
        <v>10</v>
      </c>
      <c r="E19" s="25" t="s">
        <v>26</v>
      </c>
      <c r="F19" s="25">
        <v>731</v>
      </c>
      <c r="G19" s="25">
        <v>1175</v>
      </c>
      <c r="H19" s="26"/>
      <c r="I19" s="42">
        <v>15251</v>
      </c>
      <c r="J19" s="42">
        <v>15365</v>
      </c>
      <c r="K19" s="42">
        <v>15554</v>
      </c>
      <c r="L19" s="42">
        <v>16082</v>
      </c>
      <c r="M19" s="42">
        <v>16340</v>
      </c>
      <c r="N19" s="42">
        <v>16770</v>
      </c>
      <c r="O19" s="42"/>
      <c r="P19" s="42">
        <v>17539</v>
      </c>
      <c r="Q19" s="42">
        <v>17670</v>
      </c>
      <c r="R19" s="42">
        <v>17887</v>
      </c>
      <c r="S19" s="42">
        <v>18494</v>
      </c>
      <c r="T19" s="42">
        <v>18791</v>
      </c>
      <c r="U19" s="42">
        <v>19286</v>
      </c>
    </row>
    <row r="20" spans="1:21" x14ac:dyDescent="0.25">
      <c r="A20" s="70" t="s">
        <v>903</v>
      </c>
      <c r="B20" s="70" t="s">
        <v>45</v>
      </c>
      <c r="C20" s="64" t="s">
        <v>0</v>
      </c>
      <c r="D20" s="60" t="s">
        <v>11</v>
      </c>
      <c r="E20" s="65" t="s">
        <v>26</v>
      </c>
      <c r="F20" s="65">
        <v>788</v>
      </c>
      <c r="G20" s="65">
        <v>1267</v>
      </c>
      <c r="H20" s="77"/>
      <c r="I20" s="82">
        <v>16349</v>
      </c>
      <c r="J20" s="82">
        <v>16462</v>
      </c>
      <c r="K20" s="82">
        <v>16652</v>
      </c>
      <c r="L20" s="82">
        <v>17179</v>
      </c>
      <c r="M20" s="82">
        <v>17437</v>
      </c>
      <c r="N20" s="82">
        <v>17867</v>
      </c>
      <c r="O20" s="82"/>
      <c r="P20" s="82">
        <v>18801</v>
      </c>
      <c r="Q20" s="82">
        <v>18931</v>
      </c>
      <c r="R20" s="82">
        <v>19150</v>
      </c>
      <c r="S20" s="82">
        <v>19756</v>
      </c>
      <c r="T20" s="82">
        <v>20053</v>
      </c>
      <c r="U20" s="82">
        <v>20547</v>
      </c>
    </row>
    <row r="21" spans="1:21" x14ac:dyDescent="0.25">
      <c r="A21" s="23" t="s">
        <v>904</v>
      </c>
      <c r="B21" s="23" t="s">
        <v>46</v>
      </c>
      <c r="C21" s="28" t="s">
        <v>0</v>
      </c>
      <c r="D21" s="24" t="s">
        <v>12</v>
      </c>
      <c r="E21" s="25" t="s">
        <v>26</v>
      </c>
      <c r="F21" s="25">
        <v>845</v>
      </c>
      <c r="G21" s="25">
        <v>1358</v>
      </c>
      <c r="H21" s="26"/>
      <c r="I21" s="42">
        <v>17280</v>
      </c>
      <c r="J21" s="42">
        <v>17394</v>
      </c>
      <c r="K21" s="42">
        <v>17583</v>
      </c>
      <c r="L21" s="42">
        <v>18110</v>
      </c>
      <c r="M21" s="42">
        <v>18368</v>
      </c>
      <c r="N21" s="42">
        <v>18798</v>
      </c>
      <c r="O21" s="42"/>
      <c r="P21" s="42">
        <v>19872</v>
      </c>
      <c r="Q21" s="42">
        <v>20003</v>
      </c>
      <c r="R21" s="42">
        <v>20220</v>
      </c>
      <c r="S21" s="42">
        <v>20827</v>
      </c>
      <c r="T21" s="42">
        <v>21123</v>
      </c>
      <c r="U21" s="42">
        <v>21618</v>
      </c>
    </row>
    <row r="22" spans="1:21" x14ac:dyDescent="0.25">
      <c r="A22" s="70" t="s">
        <v>905</v>
      </c>
      <c r="B22" s="70" t="s">
        <v>47</v>
      </c>
      <c r="C22" s="64" t="s">
        <v>0</v>
      </c>
      <c r="D22" s="60" t="s">
        <v>13</v>
      </c>
      <c r="E22" s="65" t="s">
        <v>26</v>
      </c>
      <c r="F22" s="65">
        <v>902</v>
      </c>
      <c r="G22" s="65">
        <v>1450</v>
      </c>
      <c r="H22" s="77"/>
      <c r="I22" s="82">
        <v>18441</v>
      </c>
      <c r="J22" s="82">
        <v>18611</v>
      </c>
      <c r="K22" s="82">
        <v>18896</v>
      </c>
      <c r="L22" s="82">
        <v>19687</v>
      </c>
      <c r="M22" s="82">
        <v>20073</v>
      </c>
      <c r="N22" s="82">
        <v>20718</v>
      </c>
      <c r="O22" s="82"/>
      <c r="P22" s="82">
        <v>21207</v>
      </c>
      <c r="Q22" s="82">
        <v>21403</v>
      </c>
      <c r="R22" s="82">
        <v>21730</v>
      </c>
      <c r="S22" s="82">
        <v>22640</v>
      </c>
      <c r="T22" s="82">
        <v>23084</v>
      </c>
      <c r="U22" s="82">
        <v>23826</v>
      </c>
    </row>
    <row r="23" spans="1:21" x14ac:dyDescent="0.25">
      <c r="A23" s="23" t="s">
        <v>906</v>
      </c>
      <c r="B23" s="23" t="s">
        <v>48</v>
      </c>
      <c r="C23" s="28" t="s">
        <v>0</v>
      </c>
      <c r="D23" s="24" t="s">
        <v>14</v>
      </c>
      <c r="E23" s="25" t="s">
        <v>26</v>
      </c>
      <c r="F23" s="25">
        <v>959</v>
      </c>
      <c r="G23" s="25">
        <v>1542</v>
      </c>
      <c r="H23" s="26"/>
      <c r="I23" s="42">
        <v>19354</v>
      </c>
      <c r="J23" s="42">
        <v>19525</v>
      </c>
      <c r="K23" s="42">
        <v>19809</v>
      </c>
      <c r="L23" s="42">
        <v>20600</v>
      </c>
      <c r="M23" s="42">
        <v>20987</v>
      </c>
      <c r="N23" s="42">
        <v>21631</v>
      </c>
      <c r="O23" s="42"/>
      <c r="P23" s="42">
        <v>22257</v>
      </c>
      <c r="Q23" s="42">
        <v>22454</v>
      </c>
      <c r="R23" s="42">
        <v>22780</v>
      </c>
      <c r="S23" s="42">
        <v>23690</v>
      </c>
      <c r="T23" s="42">
        <v>24135</v>
      </c>
      <c r="U23" s="42">
        <v>24876</v>
      </c>
    </row>
    <row r="24" spans="1:21" x14ac:dyDescent="0.25">
      <c r="A24" s="70" t="s">
        <v>907</v>
      </c>
      <c r="B24" s="70" t="s">
        <v>49</v>
      </c>
      <c r="C24" s="64" t="s">
        <v>0</v>
      </c>
      <c r="D24" s="60" t="s">
        <v>15</v>
      </c>
      <c r="E24" s="65" t="s">
        <v>26</v>
      </c>
      <c r="F24" s="65">
        <v>1016</v>
      </c>
      <c r="G24" s="65">
        <v>1633</v>
      </c>
      <c r="H24" s="77"/>
      <c r="I24" s="82">
        <v>20280</v>
      </c>
      <c r="J24" s="82">
        <v>20451</v>
      </c>
      <c r="K24" s="82">
        <v>20735</v>
      </c>
      <c r="L24" s="82">
        <v>21526</v>
      </c>
      <c r="M24" s="82">
        <v>21913</v>
      </c>
      <c r="N24" s="82">
        <v>22558</v>
      </c>
      <c r="O24" s="82"/>
      <c r="P24" s="82">
        <v>23322</v>
      </c>
      <c r="Q24" s="82">
        <v>23519</v>
      </c>
      <c r="R24" s="82">
        <v>23845</v>
      </c>
      <c r="S24" s="82">
        <v>24755</v>
      </c>
      <c r="T24" s="82">
        <v>25200</v>
      </c>
      <c r="U24" s="82">
        <v>25942</v>
      </c>
    </row>
    <row r="25" spans="1:21" x14ac:dyDescent="0.25">
      <c r="A25" s="23" t="s">
        <v>908</v>
      </c>
      <c r="B25" s="23" t="s">
        <v>50</v>
      </c>
      <c r="C25" s="28" t="s">
        <v>0</v>
      </c>
      <c r="D25" s="24" t="s">
        <v>16</v>
      </c>
      <c r="E25" s="25" t="s">
        <v>26</v>
      </c>
      <c r="F25" s="25">
        <v>1073</v>
      </c>
      <c r="G25" s="25">
        <v>1725</v>
      </c>
      <c r="H25" s="26"/>
      <c r="I25" s="42">
        <v>21429</v>
      </c>
      <c r="J25" s="42">
        <v>21600</v>
      </c>
      <c r="K25" s="42">
        <v>21884</v>
      </c>
      <c r="L25" s="42">
        <v>22675</v>
      </c>
      <c r="M25" s="42">
        <v>23062</v>
      </c>
      <c r="N25" s="42">
        <v>23706</v>
      </c>
      <c r="O25" s="42"/>
      <c r="P25" s="42">
        <v>24643</v>
      </c>
      <c r="Q25" s="42">
        <v>24840</v>
      </c>
      <c r="R25" s="42">
        <v>25167</v>
      </c>
      <c r="S25" s="42">
        <v>26076</v>
      </c>
      <c r="T25" s="42">
        <v>26521</v>
      </c>
      <c r="U25" s="42">
        <v>27262</v>
      </c>
    </row>
    <row r="26" spans="1:21" x14ac:dyDescent="0.25">
      <c r="A26" s="70" t="s">
        <v>909</v>
      </c>
      <c r="B26" s="70" t="s">
        <v>51</v>
      </c>
      <c r="C26" s="64" t="s">
        <v>0</v>
      </c>
      <c r="D26" s="60" t="s">
        <v>17</v>
      </c>
      <c r="E26" s="65" t="s">
        <v>26</v>
      </c>
      <c r="F26" s="65">
        <v>1130</v>
      </c>
      <c r="G26" s="65">
        <v>1817</v>
      </c>
      <c r="H26" s="77"/>
      <c r="I26" s="82">
        <v>22342</v>
      </c>
      <c r="J26" s="82">
        <v>22513</v>
      </c>
      <c r="K26" s="82">
        <v>22797</v>
      </c>
      <c r="L26" s="82">
        <v>23588</v>
      </c>
      <c r="M26" s="82">
        <v>23975</v>
      </c>
      <c r="N26" s="82">
        <v>24620</v>
      </c>
      <c r="O26" s="82"/>
      <c r="P26" s="82">
        <v>25693</v>
      </c>
      <c r="Q26" s="82">
        <v>25890</v>
      </c>
      <c r="R26" s="82">
        <v>26217</v>
      </c>
      <c r="S26" s="82">
        <v>27126</v>
      </c>
      <c r="T26" s="82">
        <v>27571</v>
      </c>
      <c r="U26" s="82">
        <v>28313</v>
      </c>
    </row>
    <row r="27" spans="1:21" x14ac:dyDescent="0.25">
      <c r="A27" s="23" t="s">
        <v>910</v>
      </c>
      <c r="B27" s="23" t="s">
        <v>52</v>
      </c>
      <c r="C27" s="28" t="s">
        <v>0</v>
      </c>
      <c r="D27" s="24" t="s">
        <v>18</v>
      </c>
      <c r="E27" s="25" t="s">
        <v>26</v>
      </c>
      <c r="F27" s="25">
        <v>1187</v>
      </c>
      <c r="G27" s="25">
        <v>1908</v>
      </c>
      <c r="H27" s="26"/>
      <c r="I27" s="42">
        <v>23255</v>
      </c>
      <c r="J27" s="42">
        <v>23426</v>
      </c>
      <c r="K27" s="42">
        <v>23710</v>
      </c>
      <c r="L27" s="42">
        <v>24501</v>
      </c>
      <c r="M27" s="42">
        <v>24888</v>
      </c>
      <c r="N27" s="42">
        <v>25533</v>
      </c>
      <c r="O27" s="42"/>
      <c r="P27" s="42">
        <v>26743</v>
      </c>
      <c r="Q27" s="42">
        <v>26940</v>
      </c>
      <c r="R27" s="42">
        <v>27267</v>
      </c>
      <c r="S27" s="42">
        <v>28176</v>
      </c>
      <c r="T27" s="42">
        <v>28621</v>
      </c>
      <c r="U27" s="42">
        <v>29363</v>
      </c>
    </row>
    <row r="28" spans="1:21" ht="15.75" thickBot="1" x14ac:dyDescent="0.3">
      <c r="A28" s="71" t="s">
        <v>911</v>
      </c>
      <c r="B28" s="71" t="s">
        <v>53</v>
      </c>
      <c r="C28" s="66" t="s">
        <v>0</v>
      </c>
      <c r="D28" s="67" t="s">
        <v>19</v>
      </c>
      <c r="E28" s="68" t="s">
        <v>26</v>
      </c>
      <c r="F28" s="68">
        <v>1244</v>
      </c>
      <c r="G28" s="68">
        <v>2000</v>
      </c>
      <c r="H28" s="78"/>
      <c r="I28" s="84">
        <v>24188</v>
      </c>
      <c r="J28" s="84">
        <v>24358</v>
      </c>
      <c r="K28" s="84">
        <v>24642</v>
      </c>
      <c r="L28" s="84">
        <v>25433</v>
      </c>
      <c r="M28" s="84">
        <v>25820</v>
      </c>
      <c r="N28" s="84">
        <v>26465</v>
      </c>
      <c r="O28" s="84"/>
      <c r="P28" s="84">
        <v>27816</v>
      </c>
      <c r="Q28" s="84">
        <v>28012</v>
      </c>
      <c r="R28" s="84">
        <v>28338</v>
      </c>
      <c r="S28" s="84">
        <v>29248</v>
      </c>
      <c r="T28" s="84">
        <v>29693</v>
      </c>
      <c r="U28" s="84">
        <v>30435</v>
      </c>
    </row>
    <row r="29" spans="1:21" x14ac:dyDescent="0.25">
      <c r="A29" s="69" t="s">
        <v>912</v>
      </c>
      <c r="B29" s="69" t="s">
        <v>54</v>
      </c>
      <c r="C29" s="61" t="s">
        <v>0</v>
      </c>
      <c r="D29" s="62" t="s">
        <v>25</v>
      </c>
      <c r="E29" s="63" t="s">
        <v>20</v>
      </c>
      <c r="F29" s="63">
        <v>288</v>
      </c>
      <c r="G29" s="63">
        <v>463</v>
      </c>
      <c r="H29" s="75"/>
      <c r="I29" s="76">
        <v>8469</v>
      </c>
      <c r="J29" s="76">
        <v>8616</v>
      </c>
      <c r="K29" s="76">
        <v>8861</v>
      </c>
      <c r="L29" s="76">
        <v>9512</v>
      </c>
      <c r="M29" s="76">
        <v>9839</v>
      </c>
      <c r="N29" s="76">
        <v>10383</v>
      </c>
      <c r="O29" s="76"/>
      <c r="P29" s="76">
        <v>9739</v>
      </c>
      <c r="Q29" s="76">
        <v>9908</v>
      </c>
      <c r="R29" s="76">
        <v>10190</v>
      </c>
      <c r="S29" s="76">
        <v>10939</v>
      </c>
      <c r="T29" s="76">
        <v>11315</v>
      </c>
      <c r="U29" s="76">
        <v>11940</v>
      </c>
    </row>
    <row r="30" spans="1:21" x14ac:dyDescent="0.25">
      <c r="A30" s="23" t="s">
        <v>913</v>
      </c>
      <c r="B30" s="23" t="s">
        <v>55</v>
      </c>
      <c r="C30" s="28" t="s">
        <v>0</v>
      </c>
      <c r="D30" s="24" t="s">
        <v>27</v>
      </c>
      <c r="E30" s="25" t="s">
        <v>20</v>
      </c>
      <c r="F30" s="25">
        <v>357</v>
      </c>
      <c r="G30" s="25">
        <v>574</v>
      </c>
      <c r="H30" s="26"/>
      <c r="I30" s="42">
        <v>9893</v>
      </c>
      <c r="J30" s="42">
        <v>10040</v>
      </c>
      <c r="K30" s="42">
        <v>10285</v>
      </c>
      <c r="L30" s="42">
        <v>10936</v>
      </c>
      <c r="M30" s="42">
        <v>11263</v>
      </c>
      <c r="N30" s="42">
        <v>11807</v>
      </c>
      <c r="O30" s="42"/>
      <c r="P30" s="42">
        <v>11377</v>
      </c>
      <c r="Q30" s="42">
        <v>11546</v>
      </c>
      <c r="R30" s="42">
        <v>11828</v>
      </c>
      <c r="S30" s="42">
        <v>12576</v>
      </c>
      <c r="T30" s="42">
        <v>12952</v>
      </c>
      <c r="U30" s="42">
        <v>13578</v>
      </c>
    </row>
    <row r="31" spans="1:21" x14ac:dyDescent="0.25">
      <c r="A31" s="70" t="s">
        <v>914</v>
      </c>
      <c r="B31" s="70" t="s">
        <v>56</v>
      </c>
      <c r="C31" s="64" t="s">
        <v>0</v>
      </c>
      <c r="D31" s="60" t="s">
        <v>1</v>
      </c>
      <c r="E31" s="65" t="s">
        <v>20</v>
      </c>
      <c r="F31" s="65">
        <v>426</v>
      </c>
      <c r="G31" s="65">
        <v>685</v>
      </c>
      <c r="H31" s="77"/>
      <c r="I31" s="82">
        <v>11444</v>
      </c>
      <c r="J31" s="82">
        <v>11591</v>
      </c>
      <c r="K31" s="82">
        <v>11836</v>
      </c>
      <c r="L31" s="82">
        <v>12487</v>
      </c>
      <c r="M31" s="82">
        <v>12813</v>
      </c>
      <c r="N31" s="82">
        <v>13357</v>
      </c>
      <c r="O31" s="82"/>
      <c r="P31" s="82">
        <v>13161</v>
      </c>
      <c r="Q31" s="82">
        <v>13330</v>
      </c>
      <c r="R31" s="82">
        <v>13611</v>
      </c>
      <c r="S31" s="82">
        <v>14360</v>
      </c>
      <c r="T31" s="82">
        <v>14735</v>
      </c>
      <c r="U31" s="82">
        <v>15361</v>
      </c>
    </row>
    <row r="32" spans="1:21" x14ac:dyDescent="0.25">
      <c r="A32" s="23" t="s">
        <v>915</v>
      </c>
      <c r="B32" s="23" t="s">
        <v>57</v>
      </c>
      <c r="C32" s="28" t="s">
        <v>0</v>
      </c>
      <c r="D32" s="24" t="s">
        <v>2</v>
      </c>
      <c r="E32" s="25" t="s">
        <v>20</v>
      </c>
      <c r="F32" s="25">
        <v>495</v>
      </c>
      <c r="G32" s="25">
        <v>796</v>
      </c>
      <c r="H32" s="26"/>
      <c r="I32" s="42">
        <v>12903</v>
      </c>
      <c r="J32" s="42">
        <v>13050</v>
      </c>
      <c r="K32" s="42">
        <v>13295</v>
      </c>
      <c r="L32" s="42">
        <v>13946</v>
      </c>
      <c r="M32" s="42">
        <v>14272</v>
      </c>
      <c r="N32" s="42">
        <v>14816</v>
      </c>
      <c r="O32" s="42"/>
      <c r="P32" s="42">
        <v>14838</v>
      </c>
      <c r="Q32" s="42">
        <v>15008</v>
      </c>
      <c r="R32" s="42">
        <v>15289</v>
      </c>
      <c r="S32" s="42">
        <v>16038</v>
      </c>
      <c r="T32" s="42">
        <v>16413</v>
      </c>
      <c r="U32" s="42">
        <v>17038</v>
      </c>
    </row>
    <row r="33" spans="1:21" x14ac:dyDescent="0.25">
      <c r="A33" s="70" t="s">
        <v>916</v>
      </c>
      <c r="B33" s="70" t="s">
        <v>58</v>
      </c>
      <c r="C33" s="64" t="s">
        <v>0</v>
      </c>
      <c r="D33" s="60" t="s">
        <v>3</v>
      </c>
      <c r="E33" s="65" t="s">
        <v>20</v>
      </c>
      <c r="F33" s="65">
        <v>564</v>
      </c>
      <c r="G33" s="65">
        <v>907</v>
      </c>
      <c r="H33" s="77"/>
      <c r="I33" s="82">
        <v>14329</v>
      </c>
      <c r="J33" s="82">
        <v>14476</v>
      </c>
      <c r="K33" s="82">
        <v>14721</v>
      </c>
      <c r="L33" s="82">
        <v>15372</v>
      </c>
      <c r="M33" s="82">
        <v>15698</v>
      </c>
      <c r="N33" s="82">
        <v>16242</v>
      </c>
      <c r="O33" s="82"/>
      <c r="P33" s="82">
        <v>16478</v>
      </c>
      <c r="Q33" s="82">
        <v>16647</v>
      </c>
      <c r="R33" s="82">
        <v>16929</v>
      </c>
      <c r="S33" s="82">
        <v>17678</v>
      </c>
      <c r="T33" s="82">
        <v>18053</v>
      </c>
      <c r="U33" s="82">
        <v>18678</v>
      </c>
    </row>
    <row r="34" spans="1:21" x14ac:dyDescent="0.25">
      <c r="A34" s="23" t="s">
        <v>917</v>
      </c>
      <c r="B34" s="23" t="s">
        <v>59</v>
      </c>
      <c r="C34" s="28" t="s">
        <v>0</v>
      </c>
      <c r="D34" s="24" t="s">
        <v>4</v>
      </c>
      <c r="E34" s="25" t="s">
        <v>20</v>
      </c>
      <c r="F34" s="25">
        <v>633</v>
      </c>
      <c r="G34" s="25">
        <v>1018</v>
      </c>
      <c r="H34" s="26"/>
      <c r="I34" s="42">
        <v>15753</v>
      </c>
      <c r="J34" s="42">
        <v>15900</v>
      </c>
      <c r="K34" s="42">
        <v>16145</v>
      </c>
      <c r="L34" s="42">
        <v>16796</v>
      </c>
      <c r="M34" s="42">
        <v>17122</v>
      </c>
      <c r="N34" s="42">
        <v>17666</v>
      </c>
      <c r="O34" s="42"/>
      <c r="P34" s="42">
        <v>18116</v>
      </c>
      <c r="Q34" s="42">
        <v>18285</v>
      </c>
      <c r="R34" s="42">
        <v>18567</v>
      </c>
      <c r="S34" s="42">
        <v>19315</v>
      </c>
      <c r="T34" s="42">
        <v>19690</v>
      </c>
      <c r="U34" s="42">
        <v>20316</v>
      </c>
    </row>
    <row r="35" spans="1:21" x14ac:dyDescent="0.25">
      <c r="A35" s="70" t="s">
        <v>918</v>
      </c>
      <c r="B35" s="70" t="s">
        <v>60</v>
      </c>
      <c r="C35" s="64" t="s">
        <v>0</v>
      </c>
      <c r="D35" s="60" t="s">
        <v>5</v>
      </c>
      <c r="E35" s="65" t="s">
        <v>20</v>
      </c>
      <c r="F35" s="65">
        <v>702</v>
      </c>
      <c r="G35" s="65">
        <v>1129</v>
      </c>
      <c r="H35" s="77"/>
      <c r="I35" s="82">
        <v>16351</v>
      </c>
      <c r="J35" s="82">
        <v>16491</v>
      </c>
      <c r="K35" s="82">
        <v>16724</v>
      </c>
      <c r="L35" s="82">
        <v>17342</v>
      </c>
      <c r="M35" s="82">
        <v>17653</v>
      </c>
      <c r="N35" s="82">
        <v>18169</v>
      </c>
      <c r="O35" s="82"/>
      <c r="P35" s="82">
        <v>18804</v>
      </c>
      <c r="Q35" s="82">
        <v>18965</v>
      </c>
      <c r="R35" s="82">
        <v>19233</v>
      </c>
      <c r="S35" s="82">
        <v>19943</v>
      </c>
      <c r="T35" s="82">
        <v>20301</v>
      </c>
      <c r="U35" s="82">
        <v>20894</v>
      </c>
    </row>
    <row r="36" spans="1:21" x14ac:dyDescent="0.25">
      <c r="A36" s="23" t="s">
        <v>919</v>
      </c>
      <c r="B36" s="23" t="s">
        <v>61</v>
      </c>
      <c r="C36" s="28" t="s">
        <v>0</v>
      </c>
      <c r="D36" s="24" t="s">
        <v>6</v>
      </c>
      <c r="E36" s="25" t="s">
        <v>20</v>
      </c>
      <c r="F36" s="25">
        <v>791</v>
      </c>
      <c r="G36" s="25">
        <v>1272</v>
      </c>
      <c r="H36" s="26"/>
      <c r="I36" s="42">
        <v>17871</v>
      </c>
      <c r="J36" s="42">
        <v>18011</v>
      </c>
      <c r="K36" s="42">
        <v>18244</v>
      </c>
      <c r="L36" s="42">
        <v>18863</v>
      </c>
      <c r="M36" s="42">
        <v>19173</v>
      </c>
      <c r="N36" s="42">
        <v>19689</v>
      </c>
      <c r="O36" s="42"/>
      <c r="P36" s="42">
        <v>20552</v>
      </c>
      <c r="Q36" s="42">
        <v>20713</v>
      </c>
      <c r="R36" s="42">
        <v>20981</v>
      </c>
      <c r="S36" s="42">
        <v>21692</v>
      </c>
      <c r="T36" s="42">
        <v>22049</v>
      </c>
      <c r="U36" s="42">
        <v>22642</v>
      </c>
    </row>
    <row r="37" spans="1:21" x14ac:dyDescent="0.25">
      <c r="A37" s="70" t="s">
        <v>920</v>
      </c>
      <c r="B37" s="70" t="s">
        <v>62</v>
      </c>
      <c r="C37" s="64" t="s">
        <v>0</v>
      </c>
      <c r="D37" s="60" t="s">
        <v>7</v>
      </c>
      <c r="E37" s="65" t="s">
        <v>20</v>
      </c>
      <c r="F37" s="65">
        <v>880</v>
      </c>
      <c r="G37" s="65">
        <v>1415</v>
      </c>
      <c r="H37" s="77"/>
      <c r="I37" s="82">
        <v>19226</v>
      </c>
      <c r="J37" s="82">
        <v>19366</v>
      </c>
      <c r="K37" s="82">
        <v>19598</v>
      </c>
      <c r="L37" s="82">
        <v>20217</v>
      </c>
      <c r="M37" s="82">
        <v>20527</v>
      </c>
      <c r="N37" s="82">
        <v>21044</v>
      </c>
      <c r="O37" s="82"/>
      <c r="P37" s="82">
        <v>22110</v>
      </c>
      <c r="Q37" s="82">
        <v>22271</v>
      </c>
      <c r="R37" s="82">
        <v>22538</v>
      </c>
      <c r="S37" s="82">
        <v>23250</v>
      </c>
      <c r="T37" s="82">
        <v>23606</v>
      </c>
      <c r="U37" s="82">
        <v>24201</v>
      </c>
    </row>
    <row r="38" spans="1:21" x14ac:dyDescent="0.25">
      <c r="A38" s="23" t="s">
        <v>921</v>
      </c>
      <c r="B38" s="23" t="s">
        <v>63</v>
      </c>
      <c r="C38" s="28" t="s">
        <v>0</v>
      </c>
      <c r="D38" s="24" t="s">
        <v>8</v>
      </c>
      <c r="E38" s="25" t="s">
        <v>20</v>
      </c>
      <c r="F38" s="25">
        <v>969</v>
      </c>
      <c r="G38" s="25">
        <v>1558</v>
      </c>
      <c r="H38" s="26"/>
      <c r="I38" s="42">
        <v>20579</v>
      </c>
      <c r="J38" s="42">
        <v>20719</v>
      </c>
      <c r="K38" s="42">
        <v>20951</v>
      </c>
      <c r="L38" s="42">
        <v>21570</v>
      </c>
      <c r="M38" s="42">
        <v>21880</v>
      </c>
      <c r="N38" s="42">
        <v>22397</v>
      </c>
      <c r="O38" s="42"/>
      <c r="P38" s="42">
        <v>23666</v>
      </c>
      <c r="Q38" s="42">
        <v>23827</v>
      </c>
      <c r="R38" s="42">
        <v>24094</v>
      </c>
      <c r="S38" s="42">
        <v>24806</v>
      </c>
      <c r="T38" s="42">
        <v>25162</v>
      </c>
      <c r="U38" s="42">
        <v>25757</v>
      </c>
    </row>
    <row r="39" spans="1:21" x14ac:dyDescent="0.25">
      <c r="A39" s="70" t="s">
        <v>922</v>
      </c>
      <c r="B39" s="70" t="s">
        <v>64</v>
      </c>
      <c r="C39" s="64" t="s">
        <v>0</v>
      </c>
      <c r="D39" s="60" t="s">
        <v>9</v>
      </c>
      <c r="E39" s="65" t="s">
        <v>20</v>
      </c>
      <c r="F39" s="65">
        <v>1058</v>
      </c>
      <c r="G39" s="65">
        <v>1701</v>
      </c>
      <c r="H39" s="77"/>
      <c r="I39" s="82">
        <v>21965</v>
      </c>
      <c r="J39" s="82">
        <v>22105</v>
      </c>
      <c r="K39" s="82">
        <v>22338</v>
      </c>
      <c r="L39" s="82">
        <v>22956</v>
      </c>
      <c r="M39" s="82">
        <v>23266</v>
      </c>
      <c r="N39" s="82">
        <v>23783</v>
      </c>
      <c r="O39" s="82"/>
      <c r="P39" s="82">
        <v>25260</v>
      </c>
      <c r="Q39" s="82">
        <v>25421</v>
      </c>
      <c r="R39" s="82">
        <v>25689</v>
      </c>
      <c r="S39" s="82">
        <v>26399</v>
      </c>
      <c r="T39" s="82">
        <v>26756</v>
      </c>
      <c r="U39" s="82">
        <v>27350</v>
      </c>
    </row>
    <row r="40" spans="1:21" x14ac:dyDescent="0.25">
      <c r="A40" s="23" t="s">
        <v>923</v>
      </c>
      <c r="B40" s="23" t="s">
        <v>65</v>
      </c>
      <c r="C40" s="28" t="s">
        <v>0</v>
      </c>
      <c r="D40" s="24" t="s">
        <v>10</v>
      </c>
      <c r="E40" s="25" t="s">
        <v>20</v>
      </c>
      <c r="F40" s="25">
        <v>1147</v>
      </c>
      <c r="G40" s="25">
        <v>1844</v>
      </c>
      <c r="H40" s="26"/>
      <c r="I40" s="42">
        <v>23318</v>
      </c>
      <c r="J40" s="42">
        <v>23458</v>
      </c>
      <c r="K40" s="42">
        <v>23691</v>
      </c>
      <c r="L40" s="42">
        <v>24309</v>
      </c>
      <c r="M40" s="42">
        <v>24619</v>
      </c>
      <c r="N40" s="42">
        <v>25136</v>
      </c>
      <c r="O40" s="42"/>
      <c r="P40" s="42">
        <v>26816</v>
      </c>
      <c r="Q40" s="42">
        <v>26977</v>
      </c>
      <c r="R40" s="42">
        <v>27245</v>
      </c>
      <c r="S40" s="42">
        <v>27955</v>
      </c>
      <c r="T40" s="42">
        <v>28312</v>
      </c>
      <c r="U40" s="42">
        <v>28906</v>
      </c>
    </row>
    <row r="41" spans="1:21" x14ac:dyDescent="0.25">
      <c r="A41" s="70" t="s">
        <v>924</v>
      </c>
      <c r="B41" s="70" t="s">
        <v>66</v>
      </c>
      <c r="C41" s="64" t="s">
        <v>0</v>
      </c>
      <c r="D41" s="60" t="s">
        <v>11</v>
      </c>
      <c r="E41" s="65" t="s">
        <v>20</v>
      </c>
      <c r="F41" s="65">
        <v>1236</v>
      </c>
      <c r="G41" s="65">
        <v>1987</v>
      </c>
      <c r="H41" s="77"/>
      <c r="I41" s="82">
        <v>24887</v>
      </c>
      <c r="J41" s="82">
        <v>25027</v>
      </c>
      <c r="K41" s="82">
        <v>25259</v>
      </c>
      <c r="L41" s="82">
        <v>25878</v>
      </c>
      <c r="M41" s="82">
        <v>26188</v>
      </c>
      <c r="N41" s="82">
        <v>26705</v>
      </c>
      <c r="O41" s="82"/>
      <c r="P41" s="82">
        <v>28620</v>
      </c>
      <c r="Q41" s="82">
        <v>28781</v>
      </c>
      <c r="R41" s="82">
        <v>29048</v>
      </c>
      <c r="S41" s="82">
        <v>29760</v>
      </c>
      <c r="T41" s="82">
        <v>30116</v>
      </c>
      <c r="U41" s="82">
        <v>30711</v>
      </c>
    </row>
    <row r="42" spans="1:21" x14ac:dyDescent="0.25">
      <c r="A42" s="23" t="s">
        <v>925</v>
      </c>
      <c r="B42" s="23" t="s">
        <v>67</v>
      </c>
      <c r="C42" s="28" t="s">
        <v>0</v>
      </c>
      <c r="D42" s="24" t="s">
        <v>12</v>
      </c>
      <c r="E42" s="25" t="s">
        <v>20</v>
      </c>
      <c r="F42" s="25">
        <v>1325</v>
      </c>
      <c r="G42" s="25">
        <v>2130</v>
      </c>
      <c r="H42" s="26"/>
      <c r="I42" s="42">
        <v>26273</v>
      </c>
      <c r="J42" s="42">
        <v>26413</v>
      </c>
      <c r="K42" s="42">
        <v>26646</v>
      </c>
      <c r="L42" s="42">
        <v>27264</v>
      </c>
      <c r="M42" s="42">
        <v>27574</v>
      </c>
      <c r="N42" s="42">
        <v>28091</v>
      </c>
      <c r="O42" s="42"/>
      <c r="P42" s="42">
        <v>30214</v>
      </c>
      <c r="Q42" s="42">
        <v>30375</v>
      </c>
      <c r="R42" s="42">
        <v>30643</v>
      </c>
      <c r="S42" s="42">
        <v>31354</v>
      </c>
      <c r="T42" s="42">
        <v>31710</v>
      </c>
      <c r="U42" s="42">
        <v>32305</v>
      </c>
    </row>
    <row r="43" spans="1:21" x14ac:dyDescent="0.25">
      <c r="A43" s="70" t="s">
        <v>926</v>
      </c>
      <c r="B43" s="70" t="s">
        <v>68</v>
      </c>
      <c r="C43" s="64" t="s">
        <v>0</v>
      </c>
      <c r="D43" s="60" t="s">
        <v>13</v>
      </c>
      <c r="E43" s="65" t="s">
        <v>20</v>
      </c>
      <c r="F43" s="65">
        <v>1414</v>
      </c>
      <c r="G43" s="65">
        <v>2273</v>
      </c>
      <c r="H43" s="77"/>
      <c r="I43" s="82">
        <v>27931</v>
      </c>
      <c r="J43" s="82">
        <v>28141</v>
      </c>
      <c r="K43" s="82">
        <v>28490</v>
      </c>
      <c r="L43" s="82">
        <v>29418</v>
      </c>
      <c r="M43" s="82">
        <v>29883</v>
      </c>
      <c r="N43" s="82">
        <v>30658</v>
      </c>
      <c r="O43" s="82"/>
      <c r="P43" s="82">
        <v>32121</v>
      </c>
      <c r="Q43" s="82">
        <v>32362</v>
      </c>
      <c r="R43" s="82">
        <v>32764</v>
      </c>
      <c r="S43" s="82">
        <v>33831</v>
      </c>
      <c r="T43" s="82">
        <v>34365</v>
      </c>
      <c r="U43" s="82">
        <v>35257</v>
      </c>
    </row>
    <row r="44" spans="1:21" x14ac:dyDescent="0.25">
      <c r="A44" s="23" t="s">
        <v>927</v>
      </c>
      <c r="B44" s="23" t="s">
        <v>69</v>
      </c>
      <c r="C44" s="28" t="s">
        <v>0</v>
      </c>
      <c r="D44" s="24" t="s">
        <v>14</v>
      </c>
      <c r="E44" s="25" t="s">
        <v>20</v>
      </c>
      <c r="F44" s="25">
        <v>1503</v>
      </c>
      <c r="G44" s="25">
        <v>2416</v>
      </c>
      <c r="H44" s="26"/>
      <c r="I44" s="42">
        <v>29284</v>
      </c>
      <c r="J44" s="42">
        <v>29493</v>
      </c>
      <c r="K44" s="42">
        <v>29843</v>
      </c>
      <c r="L44" s="42">
        <v>30771</v>
      </c>
      <c r="M44" s="42">
        <v>31236</v>
      </c>
      <c r="N44" s="42">
        <v>32011</v>
      </c>
      <c r="O44" s="42"/>
      <c r="P44" s="42">
        <v>33677</v>
      </c>
      <c r="Q44" s="42">
        <v>33917</v>
      </c>
      <c r="R44" s="42">
        <v>34319</v>
      </c>
      <c r="S44" s="42">
        <v>35387</v>
      </c>
      <c r="T44" s="42">
        <v>35921</v>
      </c>
      <c r="U44" s="42">
        <v>36813</v>
      </c>
    </row>
    <row r="45" spans="1:21" x14ac:dyDescent="0.25">
      <c r="A45" s="70" t="s">
        <v>928</v>
      </c>
      <c r="B45" s="70" t="s">
        <v>70</v>
      </c>
      <c r="C45" s="64" t="s">
        <v>0</v>
      </c>
      <c r="D45" s="60" t="s">
        <v>15</v>
      </c>
      <c r="E45" s="65" t="s">
        <v>20</v>
      </c>
      <c r="F45" s="65">
        <v>1592</v>
      </c>
      <c r="G45" s="65">
        <v>2559</v>
      </c>
      <c r="H45" s="77"/>
      <c r="I45" s="82">
        <v>30656</v>
      </c>
      <c r="J45" s="82">
        <v>30866</v>
      </c>
      <c r="K45" s="82">
        <v>31215</v>
      </c>
      <c r="L45" s="82">
        <v>32143</v>
      </c>
      <c r="M45" s="82">
        <v>32608</v>
      </c>
      <c r="N45" s="82">
        <v>33383</v>
      </c>
      <c r="O45" s="82"/>
      <c r="P45" s="82">
        <v>35254</v>
      </c>
      <c r="Q45" s="82">
        <v>35496</v>
      </c>
      <c r="R45" s="82">
        <v>35897</v>
      </c>
      <c r="S45" s="82">
        <v>36964</v>
      </c>
      <c r="T45" s="82">
        <v>37499</v>
      </c>
      <c r="U45" s="82">
        <v>38390</v>
      </c>
    </row>
    <row r="46" spans="1:21" x14ac:dyDescent="0.25">
      <c r="A46" s="23" t="s">
        <v>929</v>
      </c>
      <c r="B46" s="23" t="s">
        <v>71</v>
      </c>
      <c r="C46" s="28" t="s">
        <v>0</v>
      </c>
      <c r="D46" s="24" t="s">
        <v>16</v>
      </c>
      <c r="E46" s="25" t="s">
        <v>20</v>
      </c>
      <c r="F46" s="25">
        <v>1681</v>
      </c>
      <c r="G46" s="25">
        <v>2702</v>
      </c>
      <c r="H46" s="26"/>
      <c r="I46" s="42">
        <v>32304</v>
      </c>
      <c r="J46" s="42">
        <v>32514</v>
      </c>
      <c r="K46" s="42">
        <v>32863</v>
      </c>
      <c r="L46" s="42">
        <v>33791</v>
      </c>
      <c r="M46" s="42">
        <v>34256</v>
      </c>
      <c r="N46" s="42">
        <v>35031</v>
      </c>
      <c r="O46" s="42"/>
      <c r="P46" s="42">
        <v>37150</v>
      </c>
      <c r="Q46" s="42">
        <v>37391</v>
      </c>
      <c r="R46" s="42">
        <v>37792</v>
      </c>
      <c r="S46" s="42">
        <v>38860</v>
      </c>
      <c r="T46" s="42">
        <v>39394</v>
      </c>
      <c r="U46" s="42">
        <v>40286</v>
      </c>
    </row>
    <row r="47" spans="1:21" x14ac:dyDescent="0.25">
      <c r="A47" s="70" t="s">
        <v>930</v>
      </c>
      <c r="B47" s="70" t="s">
        <v>72</v>
      </c>
      <c r="C47" s="64" t="s">
        <v>0</v>
      </c>
      <c r="D47" s="60" t="s">
        <v>17</v>
      </c>
      <c r="E47" s="65" t="s">
        <v>20</v>
      </c>
      <c r="F47" s="65">
        <v>1770</v>
      </c>
      <c r="G47" s="65">
        <v>2845</v>
      </c>
      <c r="H47" s="77"/>
      <c r="I47" s="82">
        <v>33657</v>
      </c>
      <c r="J47" s="82">
        <v>33867</v>
      </c>
      <c r="K47" s="82">
        <v>34216</v>
      </c>
      <c r="L47" s="82">
        <v>35144</v>
      </c>
      <c r="M47" s="82">
        <v>35609</v>
      </c>
      <c r="N47" s="82">
        <v>36384</v>
      </c>
      <c r="O47" s="82"/>
      <c r="P47" s="82">
        <v>38706</v>
      </c>
      <c r="Q47" s="82">
        <v>38947</v>
      </c>
      <c r="R47" s="82">
        <v>39348</v>
      </c>
      <c r="S47" s="82">
        <v>40416</v>
      </c>
      <c r="T47" s="82">
        <v>40950</v>
      </c>
      <c r="U47" s="82">
        <v>41842</v>
      </c>
    </row>
    <row r="48" spans="1:21" x14ac:dyDescent="0.25">
      <c r="A48" s="23" t="s">
        <v>931</v>
      </c>
      <c r="B48" s="23" t="s">
        <v>73</v>
      </c>
      <c r="C48" s="28" t="s">
        <v>0</v>
      </c>
      <c r="D48" s="24" t="s">
        <v>18</v>
      </c>
      <c r="E48" s="25" t="s">
        <v>20</v>
      </c>
      <c r="F48" s="25">
        <v>1859</v>
      </c>
      <c r="G48" s="25">
        <v>2988</v>
      </c>
      <c r="H48" s="26"/>
      <c r="I48" s="42">
        <v>35010</v>
      </c>
      <c r="J48" s="42">
        <v>35220</v>
      </c>
      <c r="K48" s="42">
        <v>35569</v>
      </c>
      <c r="L48" s="42">
        <v>36497</v>
      </c>
      <c r="M48" s="42">
        <v>36962</v>
      </c>
      <c r="N48" s="42">
        <v>37737</v>
      </c>
      <c r="O48" s="42"/>
      <c r="P48" s="42">
        <v>40262</v>
      </c>
      <c r="Q48" s="42">
        <v>40503</v>
      </c>
      <c r="R48" s="42">
        <v>40904</v>
      </c>
      <c r="S48" s="42">
        <v>41972</v>
      </c>
      <c r="T48" s="42">
        <v>42506</v>
      </c>
      <c r="U48" s="42">
        <v>43398</v>
      </c>
    </row>
    <row r="49" spans="1:21" ht="15.75" thickBot="1" x14ac:dyDescent="0.3">
      <c r="A49" s="71" t="s">
        <v>932</v>
      </c>
      <c r="B49" s="71" t="s">
        <v>74</v>
      </c>
      <c r="C49" s="66" t="s">
        <v>0</v>
      </c>
      <c r="D49" s="67" t="s">
        <v>19</v>
      </c>
      <c r="E49" s="68" t="s">
        <v>20</v>
      </c>
      <c r="F49" s="68">
        <v>1948</v>
      </c>
      <c r="G49" s="68">
        <v>3131</v>
      </c>
      <c r="H49" s="78"/>
      <c r="I49" s="84">
        <v>36398</v>
      </c>
      <c r="J49" s="84">
        <v>36607</v>
      </c>
      <c r="K49" s="84">
        <v>36957</v>
      </c>
      <c r="L49" s="84">
        <v>37884</v>
      </c>
      <c r="M49" s="84">
        <v>38349</v>
      </c>
      <c r="N49" s="84">
        <v>39125</v>
      </c>
      <c r="O49" s="84"/>
      <c r="P49" s="84">
        <v>41858</v>
      </c>
      <c r="Q49" s="84">
        <v>42098</v>
      </c>
      <c r="R49" s="84">
        <v>42501</v>
      </c>
      <c r="S49" s="84">
        <v>43567</v>
      </c>
      <c r="T49" s="84">
        <v>44101</v>
      </c>
      <c r="U49" s="84">
        <v>44994</v>
      </c>
    </row>
    <row r="50" spans="1:21" x14ac:dyDescent="0.25">
      <c r="A50" s="69" t="s">
        <v>933</v>
      </c>
      <c r="B50" s="69" t="s">
        <v>75</v>
      </c>
      <c r="C50" s="61" t="s">
        <v>0</v>
      </c>
      <c r="D50" s="62" t="s">
        <v>25</v>
      </c>
      <c r="E50" s="63" t="s">
        <v>21</v>
      </c>
      <c r="F50" s="63">
        <v>375</v>
      </c>
      <c r="G50" s="63">
        <v>603</v>
      </c>
      <c r="H50" s="75"/>
      <c r="I50" s="76">
        <v>8556</v>
      </c>
      <c r="J50" s="76">
        <v>8731</v>
      </c>
      <c r="K50" s="76">
        <v>9022</v>
      </c>
      <c r="L50" s="76">
        <v>9769</v>
      </c>
      <c r="M50" s="76">
        <v>10150</v>
      </c>
      <c r="N50" s="76">
        <v>10785</v>
      </c>
      <c r="O50" s="76"/>
      <c r="P50" s="76">
        <v>9839</v>
      </c>
      <c r="Q50" s="76">
        <v>10041</v>
      </c>
      <c r="R50" s="76">
        <v>10375</v>
      </c>
      <c r="S50" s="76">
        <v>11234</v>
      </c>
      <c r="T50" s="76">
        <v>11673</v>
      </c>
      <c r="U50" s="76">
        <v>12403</v>
      </c>
    </row>
    <row r="51" spans="1:21" x14ac:dyDescent="0.25">
      <c r="A51" s="23" t="s">
        <v>934</v>
      </c>
      <c r="B51" s="23" t="s">
        <v>76</v>
      </c>
      <c r="C51" s="28" t="s">
        <v>0</v>
      </c>
      <c r="D51" s="24" t="s">
        <v>27</v>
      </c>
      <c r="E51" s="25" t="s">
        <v>21</v>
      </c>
      <c r="F51" s="25">
        <v>473</v>
      </c>
      <c r="G51" s="25">
        <v>761</v>
      </c>
      <c r="H51" s="26"/>
      <c r="I51" s="42">
        <v>10258</v>
      </c>
      <c r="J51" s="42">
        <v>10433</v>
      </c>
      <c r="K51" s="42">
        <v>10723</v>
      </c>
      <c r="L51" s="42">
        <v>11471</v>
      </c>
      <c r="M51" s="42">
        <v>11852</v>
      </c>
      <c r="N51" s="42">
        <v>12487</v>
      </c>
      <c r="O51" s="42"/>
      <c r="P51" s="42">
        <v>11797</v>
      </c>
      <c r="Q51" s="42">
        <v>11998</v>
      </c>
      <c r="R51" s="42">
        <v>12331</v>
      </c>
      <c r="S51" s="42">
        <v>13192</v>
      </c>
      <c r="T51" s="42">
        <v>13630</v>
      </c>
      <c r="U51" s="42">
        <v>14360</v>
      </c>
    </row>
    <row r="52" spans="1:21" x14ac:dyDescent="0.25">
      <c r="A52" s="70" t="s">
        <v>935</v>
      </c>
      <c r="B52" s="70" t="s">
        <v>77</v>
      </c>
      <c r="C52" s="64" t="s">
        <v>0</v>
      </c>
      <c r="D52" s="60" t="s">
        <v>1</v>
      </c>
      <c r="E52" s="65" t="s">
        <v>21</v>
      </c>
      <c r="F52" s="65">
        <v>571</v>
      </c>
      <c r="G52" s="65">
        <v>918</v>
      </c>
      <c r="H52" s="77"/>
      <c r="I52" s="82">
        <v>12189</v>
      </c>
      <c r="J52" s="82">
        <v>12363</v>
      </c>
      <c r="K52" s="82">
        <v>12654</v>
      </c>
      <c r="L52" s="82">
        <v>13401</v>
      </c>
      <c r="M52" s="82">
        <v>13782</v>
      </c>
      <c r="N52" s="82">
        <v>14418</v>
      </c>
      <c r="O52" s="82"/>
      <c r="P52" s="82">
        <v>14017</v>
      </c>
      <c r="Q52" s="82">
        <v>14217</v>
      </c>
      <c r="R52" s="82">
        <v>14552</v>
      </c>
      <c r="S52" s="82">
        <v>15411</v>
      </c>
      <c r="T52" s="82">
        <v>15849</v>
      </c>
      <c r="U52" s="82">
        <v>16581</v>
      </c>
    </row>
    <row r="53" spans="1:21" x14ac:dyDescent="0.25">
      <c r="A53" s="23" t="s">
        <v>936</v>
      </c>
      <c r="B53" s="23" t="s">
        <v>78</v>
      </c>
      <c r="C53" s="28" t="s">
        <v>0</v>
      </c>
      <c r="D53" s="24" t="s">
        <v>2</v>
      </c>
      <c r="E53" s="25" t="s">
        <v>21</v>
      </c>
      <c r="F53" s="25">
        <v>669</v>
      </c>
      <c r="G53" s="25">
        <v>1076</v>
      </c>
      <c r="H53" s="26"/>
      <c r="I53" s="42">
        <v>13929</v>
      </c>
      <c r="J53" s="42">
        <v>14103</v>
      </c>
      <c r="K53" s="42">
        <v>14394</v>
      </c>
      <c r="L53" s="42">
        <v>15141</v>
      </c>
      <c r="M53" s="42">
        <v>15522</v>
      </c>
      <c r="N53" s="42">
        <v>16158</v>
      </c>
      <c r="O53" s="42"/>
      <c r="P53" s="42">
        <v>16018</v>
      </c>
      <c r="Q53" s="42">
        <v>16218</v>
      </c>
      <c r="R53" s="42">
        <v>16553</v>
      </c>
      <c r="S53" s="42">
        <v>17412</v>
      </c>
      <c r="T53" s="42">
        <v>17850</v>
      </c>
      <c r="U53" s="42">
        <v>18582</v>
      </c>
    </row>
    <row r="54" spans="1:21" x14ac:dyDescent="0.25">
      <c r="A54" s="70" t="s">
        <v>937</v>
      </c>
      <c r="B54" s="70" t="s">
        <v>79</v>
      </c>
      <c r="C54" s="64" t="s">
        <v>0</v>
      </c>
      <c r="D54" s="60" t="s">
        <v>3</v>
      </c>
      <c r="E54" s="65" t="s">
        <v>21</v>
      </c>
      <c r="F54" s="65">
        <v>767</v>
      </c>
      <c r="G54" s="65">
        <v>1233</v>
      </c>
      <c r="H54" s="77"/>
      <c r="I54" s="82">
        <v>15632</v>
      </c>
      <c r="J54" s="82">
        <v>15807</v>
      </c>
      <c r="K54" s="82">
        <v>16098</v>
      </c>
      <c r="L54" s="82">
        <v>16845</v>
      </c>
      <c r="M54" s="82">
        <v>17226</v>
      </c>
      <c r="N54" s="82">
        <v>17861</v>
      </c>
      <c r="O54" s="82"/>
      <c r="P54" s="82">
        <v>17977</v>
      </c>
      <c r="Q54" s="82">
        <v>18178</v>
      </c>
      <c r="R54" s="82">
        <v>18513</v>
      </c>
      <c r="S54" s="82">
        <v>19372</v>
      </c>
      <c r="T54" s="82">
        <v>19810</v>
      </c>
      <c r="U54" s="82">
        <v>20540</v>
      </c>
    </row>
    <row r="55" spans="1:21" x14ac:dyDescent="0.25">
      <c r="A55" s="23" t="s">
        <v>938</v>
      </c>
      <c r="B55" s="23" t="s">
        <v>80</v>
      </c>
      <c r="C55" s="28" t="s">
        <v>0</v>
      </c>
      <c r="D55" s="24" t="s">
        <v>4</v>
      </c>
      <c r="E55" s="25" t="s">
        <v>21</v>
      </c>
      <c r="F55" s="25">
        <v>865</v>
      </c>
      <c r="G55" s="25">
        <v>1391</v>
      </c>
      <c r="H55" s="26"/>
      <c r="I55" s="42">
        <v>17334</v>
      </c>
      <c r="J55" s="42">
        <v>17509</v>
      </c>
      <c r="K55" s="42">
        <v>17799</v>
      </c>
      <c r="L55" s="42">
        <v>18546</v>
      </c>
      <c r="M55" s="42">
        <v>18928</v>
      </c>
      <c r="N55" s="42">
        <v>19563</v>
      </c>
      <c r="O55" s="42"/>
      <c r="P55" s="42">
        <v>19934</v>
      </c>
      <c r="Q55" s="42">
        <v>20135</v>
      </c>
      <c r="R55" s="42">
        <v>20469</v>
      </c>
      <c r="S55" s="42">
        <v>21328</v>
      </c>
      <c r="T55" s="42">
        <v>21767</v>
      </c>
      <c r="U55" s="42">
        <v>22497</v>
      </c>
    </row>
    <row r="56" spans="1:21" x14ac:dyDescent="0.25">
      <c r="A56" s="70" t="s">
        <v>939</v>
      </c>
      <c r="B56" s="70" t="s">
        <v>81</v>
      </c>
      <c r="C56" s="64" t="s">
        <v>0</v>
      </c>
      <c r="D56" s="60" t="s">
        <v>5</v>
      </c>
      <c r="E56" s="65" t="s">
        <v>21</v>
      </c>
      <c r="F56" s="65">
        <v>963</v>
      </c>
      <c r="G56" s="65">
        <v>1548</v>
      </c>
      <c r="H56" s="77"/>
      <c r="I56" s="82">
        <v>18120</v>
      </c>
      <c r="J56" s="82">
        <v>18286</v>
      </c>
      <c r="K56" s="82">
        <v>18562</v>
      </c>
      <c r="L56" s="82">
        <v>19272</v>
      </c>
      <c r="M56" s="82">
        <v>19634</v>
      </c>
      <c r="N56" s="82">
        <v>20238</v>
      </c>
      <c r="O56" s="82"/>
      <c r="P56" s="82">
        <v>20838</v>
      </c>
      <c r="Q56" s="82">
        <v>21029</v>
      </c>
      <c r="R56" s="82">
        <v>21346</v>
      </c>
      <c r="S56" s="82">
        <v>22163</v>
      </c>
      <c r="T56" s="82">
        <v>22579</v>
      </c>
      <c r="U56" s="82">
        <v>23274</v>
      </c>
    </row>
    <row r="57" spans="1:21" x14ac:dyDescent="0.25">
      <c r="A57" s="23" t="s">
        <v>940</v>
      </c>
      <c r="B57" s="23" t="s">
        <v>82</v>
      </c>
      <c r="C57" s="28" t="s">
        <v>0</v>
      </c>
      <c r="D57" s="24" t="s">
        <v>6</v>
      </c>
      <c r="E57" s="25" t="s">
        <v>21</v>
      </c>
      <c r="F57" s="25">
        <v>1076</v>
      </c>
      <c r="G57" s="25">
        <v>1730</v>
      </c>
      <c r="H57" s="26"/>
      <c r="I57" s="42">
        <v>20014</v>
      </c>
      <c r="J57" s="42">
        <v>20180</v>
      </c>
      <c r="K57" s="42">
        <v>20456</v>
      </c>
      <c r="L57" s="42">
        <v>21166</v>
      </c>
      <c r="M57" s="42">
        <v>21528</v>
      </c>
      <c r="N57" s="42">
        <v>22132</v>
      </c>
      <c r="O57" s="42"/>
      <c r="P57" s="42">
        <v>23016</v>
      </c>
      <c r="Q57" s="42">
        <v>23207</v>
      </c>
      <c r="R57" s="42">
        <v>23524</v>
      </c>
      <c r="S57" s="42">
        <v>24341</v>
      </c>
      <c r="T57" s="42">
        <v>24757</v>
      </c>
      <c r="U57" s="42">
        <v>25452</v>
      </c>
    </row>
    <row r="58" spans="1:21" x14ac:dyDescent="0.25">
      <c r="A58" s="70" t="s">
        <v>941</v>
      </c>
      <c r="B58" s="70" t="s">
        <v>83</v>
      </c>
      <c r="C58" s="64" t="s">
        <v>0</v>
      </c>
      <c r="D58" s="60" t="s">
        <v>7</v>
      </c>
      <c r="E58" s="65" t="s">
        <v>21</v>
      </c>
      <c r="F58" s="65">
        <v>1189</v>
      </c>
      <c r="G58" s="65">
        <v>1911</v>
      </c>
      <c r="H58" s="77"/>
      <c r="I58" s="82">
        <v>21633</v>
      </c>
      <c r="J58" s="82">
        <v>21798</v>
      </c>
      <c r="K58" s="82">
        <v>22075</v>
      </c>
      <c r="L58" s="82">
        <v>22784</v>
      </c>
      <c r="M58" s="82">
        <v>23147</v>
      </c>
      <c r="N58" s="82">
        <v>23750</v>
      </c>
      <c r="O58" s="82"/>
      <c r="P58" s="82">
        <v>24878</v>
      </c>
      <c r="Q58" s="82">
        <v>25068</v>
      </c>
      <c r="R58" s="82">
        <v>25386</v>
      </c>
      <c r="S58" s="82">
        <v>26202</v>
      </c>
      <c r="T58" s="82">
        <v>26619</v>
      </c>
      <c r="U58" s="82">
        <v>27313</v>
      </c>
    </row>
    <row r="59" spans="1:21" x14ac:dyDescent="0.25">
      <c r="A59" s="23" t="s">
        <v>942</v>
      </c>
      <c r="B59" s="23" t="s">
        <v>84</v>
      </c>
      <c r="C59" s="28" t="s">
        <v>0</v>
      </c>
      <c r="D59" s="24" t="s">
        <v>8</v>
      </c>
      <c r="E59" s="25" t="s">
        <v>21</v>
      </c>
      <c r="F59" s="25">
        <v>1302</v>
      </c>
      <c r="G59" s="25">
        <v>2093</v>
      </c>
      <c r="H59" s="26"/>
      <c r="I59" s="42">
        <v>23249</v>
      </c>
      <c r="J59" s="42">
        <v>23415</v>
      </c>
      <c r="K59" s="42">
        <v>23691</v>
      </c>
      <c r="L59" s="42">
        <v>24401</v>
      </c>
      <c r="M59" s="42">
        <v>24763</v>
      </c>
      <c r="N59" s="42">
        <v>25367</v>
      </c>
      <c r="O59" s="42"/>
      <c r="P59" s="42">
        <v>26736</v>
      </c>
      <c r="Q59" s="42">
        <v>26927</v>
      </c>
      <c r="R59" s="42">
        <v>27245</v>
      </c>
      <c r="S59" s="42">
        <v>28061</v>
      </c>
      <c r="T59" s="42">
        <v>28477</v>
      </c>
      <c r="U59" s="42">
        <v>29172</v>
      </c>
    </row>
    <row r="60" spans="1:21" x14ac:dyDescent="0.25">
      <c r="A60" s="70" t="s">
        <v>943</v>
      </c>
      <c r="B60" s="70" t="s">
        <v>85</v>
      </c>
      <c r="C60" s="64" t="s">
        <v>0</v>
      </c>
      <c r="D60" s="60" t="s">
        <v>9</v>
      </c>
      <c r="E60" s="65" t="s">
        <v>21</v>
      </c>
      <c r="F60" s="65">
        <v>1415</v>
      </c>
      <c r="G60" s="65">
        <v>2275</v>
      </c>
      <c r="H60" s="77"/>
      <c r="I60" s="82">
        <v>24902</v>
      </c>
      <c r="J60" s="82">
        <v>25068</v>
      </c>
      <c r="K60" s="82">
        <v>25344</v>
      </c>
      <c r="L60" s="82">
        <v>26054</v>
      </c>
      <c r="M60" s="82">
        <v>26416</v>
      </c>
      <c r="N60" s="82">
        <v>27020</v>
      </c>
      <c r="O60" s="82"/>
      <c r="P60" s="82">
        <v>28637</v>
      </c>
      <c r="Q60" s="82">
        <v>28828</v>
      </c>
      <c r="R60" s="82">
        <v>29146</v>
      </c>
      <c r="S60" s="82">
        <v>29962</v>
      </c>
      <c r="T60" s="82">
        <v>30378</v>
      </c>
      <c r="U60" s="82">
        <v>31073</v>
      </c>
    </row>
    <row r="61" spans="1:21" x14ac:dyDescent="0.25">
      <c r="A61" s="23" t="s">
        <v>944</v>
      </c>
      <c r="B61" s="23" t="s">
        <v>86</v>
      </c>
      <c r="C61" s="28" t="s">
        <v>0</v>
      </c>
      <c r="D61" s="24" t="s">
        <v>10</v>
      </c>
      <c r="E61" s="25" t="s">
        <v>21</v>
      </c>
      <c r="F61" s="25">
        <v>1528</v>
      </c>
      <c r="G61" s="25">
        <v>2456</v>
      </c>
      <c r="H61" s="26"/>
      <c r="I61" s="42">
        <v>26519</v>
      </c>
      <c r="J61" s="42">
        <v>26685</v>
      </c>
      <c r="K61" s="42">
        <v>26961</v>
      </c>
      <c r="L61" s="42">
        <v>27671</v>
      </c>
      <c r="M61" s="42">
        <v>28033</v>
      </c>
      <c r="N61" s="42">
        <v>28637</v>
      </c>
      <c r="O61" s="42"/>
      <c r="P61" s="42">
        <v>30497</v>
      </c>
      <c r="Q61" s="42">
        <v>30688</v>
      </c>
      <c r="R61" s="42">
        <v>31005</v>
      </c>
      <c r="S61" s="42">
        <v>31822</v>
      </c>
      <c r="T61" s="42">
        <v>32238</v>
      </c>
      <c r="U61" s="42">
        <v>32933</v>
      </c>
    </row>
    <row r="62" spans="1:21" x14ac:dyDescent="0.25">
      <c r="A62" s="70" t="s">
        <v>945</v>
      </c>
      <c r="B62" s="70" t="s">
        <v>87</v>
      </c>
      <c r="C62" s="64" t="s">
        <v>0</v>
      </c>
      <c r="D62" s="60" t="s">
        <v>11</v>
      </c>
      <c r="E62" s="65" t="s">
        <v>21</v>
      </c>
      <c r="F62" s="65">
        <v>1641</v>
      </c>
      <c r="G62" s="65">
        <v>2638</v>
      </c>
      <c r="H62" s="77"/>
      <c r="I62" s="82">
        <v>28475</v>
      </c>
      <c r="J62" s="82">
        <v>28640</v>
      </c>
      <c r="K62" s="82">
        <v>28917</v>
      </c>
      <c r="L62" s="82">
        <v>29626</v>
      </c>
      <c r="M62" s="82">
        <v>29989</v>
      </c>
      <c r="N62" s="82">
        <v>30592</v>
      </c>
      <c r="O62" s="82"/>
      <c r="P62" s="82">
        <v>32746</v>
      </c>
      <c r="Q62" s="82">
        <v>32936</v>
      </c>
      <c r="R62" s="82">
        <v>33255</v>
      </c>
      <c r="S62" s="82">
        <v>34070</v>
      </c>
      <c r="T62" s="82">
        <v>34487</v>
      </c>
      <c r="U62" s="82">
        <v>35181</v>
      </c>
    </row>
    <row r="63" spans="1:21" x14ac:dyDescent="0.25">
      <c r="A63" s="23" t="s">
        <v>946</v>
      </c>
      <c r="B63" s="23" t="s">
        <v>88</v>
      </c>
      <c r="C63" s="28" t="s">
        <v>0</v>
      </c>
      <c r="D63" s="24" t="s">
        <v>12</v>
      </c>
      <c r="E63" s="25" t="s">
        <v>21</v>
      </c>
      <c r="F63" s="25">
        <v>1754</v>
      </c>
      <c r="G63" s="25">
        <v>2819</v>
      </c>
      <c r="H63" s="26"/>
      <c r="I63" s="42">
        <v>30127</v>
      </c>
      <c r="J63" s="42">
        <v>30293</v>
      </c>
      <c r="K63" s="42">
        <v>30569</v>
      </c>
      <c r="L63" s="42">
        <v>31279</v>
      </c>
      <c r="M63" s="42">
        <v>31641</v>
      </c>
      <c r="N63" s="42">
        <v>32245</v>
      </c>
      <c r="O63" s="42"/>
      <c r="P63" s="42">
        <v>34646</v>
      </c>
      <c r="Q63" s="42">
        <v>34837</v>
      </c>
      <c r="R63" s="42">
        <v>35154</v>
      </c>
      <c r="S63" s="42">
        <v>35971</v>
      </c>
      <c r="T63" s="42">
        <v>36387</v>
      </c>
      <c r="U63" s="42">
        <v>37082</v>
      </c>
    </row>
    <row r="64" spans="1:21" x14ac:dyDescent="0.25">
      <c r="A64" s="70" t="s">
        <v>947</v>
      </c>
      <c r="B64" s="70" t="s">
        <v>89</v>
      </c>
      <c r="C64" s="64" t="s">
        <v>0</v>
      </c>
      <c r="D64" s="60" t="s">
        <v>13</v>
      </c>
      <c r="E64" s="65" t="s">
        <v>21</v>
      </c>
      <c r="F64" s="65">
        <v>1867</v>
      </c>
      <c r="G64" s="65">
        <v>3001</v>
      </c>
      <c r="H64" s="77"/>
      <c r="I64" s="82">
        <v>32106</v>
      </c>
      <c r="J64" s="82">
        <v>32355</v>
      </c>
      <c r="K64" s="82">
        <v>32769</v>
      </c>
      <c r="L64" s="82">
        <v>33834</v>
      </c>
      <c r="M64" s="82">
        <v>34377</v>
      </c>
      <c r="N64" s="82">
        <v>35282</v>
      </c>
      <c r="O64" s="82"/>
      <c r="P64" s="82">
        <v>36922</v>
      </c>
      <c r="Q64" s="82">
        <v>37208</v>
      </c>
      <c r="R64" s="82">
        <v>37684</v>
      </c>
      <c r="S64" s="82">
        <v>38909</v>
      </c>
      <c r="T64" s="82">
        <v>39534</v>
      </c>
      <c r="U64" s="82">
        <v>40574</v>
      </c>
    </row>
    <row r="65" spans="1:21" x14ac:dyDescent="0.25">
      <c r="A65" s="23" t="s">
        <v>948</v>
      </c>
      <c r="B65" s="23" t="s">
        <v>90</v>
      </c>
      <c r="C65" s="28" t="s">
        <v>0</v>
      </c>
      <c r="D65" s="24" t="s">
        <v>14</v>
      </c>
      <c r="E65" s="25" t="s">
        <v>21</v>
      </c>
      <c r="F65" s="25">
        <v>1980</v>
      </c>
      <c r="G65" s="25">
        <v>3183</v>
      </c>
      <c r="H65" s="26"/>
      <c r="I65" s="42">
        <v>33723</v>
      </c>
      <c r="J65" s="42">
        <v>33971</v>
      </c>
      <c r="K65" s="42">
        <v>34386</v>
      </c>
      <c r="L65" s="42">
        <v>35450</v>
      </c>
      <c r="M65" s="42">
        <v>35994</v>
      </c>
      <c r="N65" s="42">
        <v>36899</v>
      </c>
      <c r="O65" s="42"/>
      <c r="P65" s="42">
        <v>38781</v>
      </c>
      <c r="Q65" s="42">
        <v>39067</v>
      </c>
      <c r="R65" s="42">
        <v>39544</v>
      </c>
      <c r="S65" s="42">
        <v>40768</v>
      </c>
      <c r="T65" s="42">
        <v>41393</v>
      </c>
      <c r="U65" s="42">
        <v>42434</v>
      </c>
    </row>
    <row r="66" spans="1:21" x14ac:dyDescent="0.25">
      <c r="A66" s="70" t="s">
        <v>949</v>
      </c>
      <c r="B66" s="70" t="s">
        <v>91</v>
      </c>
      <c r="C66" s="64" t="s">
        <v>0</v>
      </c>
      <c r="D66" s="60" t="s">
        <v>15</v>
      </c>
      <c r="E66" s="65" t="s">
        <v>21</v>
      </c>
      <c r="F66" s="65">
        <v>2093</v>
      </c>
      <c r="G66" s="65">
        <v>3364</v>
      </c>
      <c r="H66" s="77"/>
      <c r="I66" s="82">
        <v>35365</v>
      </c>
      <c r="J66" s="82">
        <v>35614</v>
      </c>
      <c r="K66" s="82">
        <v>36028</v>
      </c>
      <c r="L66" s="82">
        <v>37093</v>
      </c>
      <c r="M66" s="82">
        <v>37636</v>
      </c>
      <c r="N66" s="82">
        <v>38542</v>
      </c>
      <c r="O66" s="82"/>
      <c r="P66" s="82">
        <v>40670</v>
      </c>
      <c r="Q66" s="82">
        <v>40956</v>
      </c>
      <c r="R66" s="82">
        <v>41432</v>
      </c>
      <c r="S66" s="82">
        <v>42657</v>
      </c>
      <c r="T66" s="82">
        <v>43281</v>
      </c>
      <c r="U66" s="82">
        <v>44323</v>
      </c>
    </row>
    <row r="67" spans="1:21" x14ac:dyDescent="0.25">
      <c r="A67" s="23" t="s">
        <v>950</v>
      </c>
      <c r="B67" s="23" t="s">
        <v>92</v>
      </c>
      <c r="C67" s="28" t="s">
        <v>0</v>
      </c>
      <c r="D67" s="24" t="s">
        <v>16</v>
      </c>
      <c r="E67" s="25" t="s">
        <v>21</v>
      </c>
      <c r="F67" s="25">
        <v>2206</v>
      </c>
      <c r="G67" s="25">
        <v>3546</v>
      </c>
      <c r="H67" s="26"/>
      <c r="I67" s="42">
        <v>37415</v>
      </c>
      <c r="J67" s="42">
        <v>37664</v>
      </c>
      <c r="K67" s="42">
        <v>38078</v>
      </c>
      <c r="L67" s="42">
        <v>39143</v>
      </c>
      <c r="M67" s="42">
        <v>39686</v>
      </c>
      <c r="N67" s="42">
        <v>40591</v>
      </c>
      <c r="O67" s="42"/>
      <c r="P67" s="42">
        <v>43027</v>
      </c>
      <c r="Q67" s="42">
        <v>43314</v>
      </c>
      <c r="R67" s="42">
        <v>43790</v>
      </c>
      <c r="S67" s="42">
        <v>45014</v>
      </c>
      <c r="T67" s="42">
        <v>45639</v>
      </c>
      <c r="U67" s="42">
        <v>46680</v>
      </c>
    </row>
    <row r="68" spans="1:21" x14ac:dyDescent="0.25">
      <c r="A68" s="70" t="s">
        <v>951</v>
      </c>
      <c r="B68" s="70" t="s">
        <v>93</v>
      </c>
      <c r="C68" s="64" t="s">
        <v>0</v>
      </c>
      <c r="D68" s="60" t="s">
        <v>17</v>
      </c>
      <c r="E68" s="65" t="s">
        <v>21</v>
      </c>
      <c r="F68" s="65">
        <v>2319</v>
      </c>
      <c r="G68" s="65">
        <v>3727</v>
      </c>
      <c r="H68" s="77"/>
      <c r="I68" s="82">
        <v>39032</v>
      </c>
      <c r="J68" s="82">
        <v>39280</v>
      </c>
      <c r="K68" s="82">
        <v>39695</v>
      </c>
      <c r="L68" s="82">
        <v>40759</v>
      </c>
      <c r="M68" s="82">
        <v>41303</v>
      </c>
      <c r="N68" s="82">
        <v>42208</v>
      </c>
      <c r="O68" s="82"/>
      <c r="P68" s="82">
        <v>44887</v>
      </c>
      <c r="Q68" s="82">
        <v>45172</v>
      </c>
      <c r="R68" s="82">
        <v>45649</v>
      </c>
      <c r="S68" s="82">
        <v>46873</v>
      </c>
      <c r="T68" s="82">
        <v>47498</v>
      </c>
      <c r="U68" s="82">
        <v>48539</v>
      </c>
    </row>
    <row r="69" spans="1:21" x14ac:dyDescent="0.25">
      <c r="A69" s="23" t="s">
        <v>952</v>
      </c>
      <c r="B69" s="23" t="s">
        <v>94</v>
      </c>
      <c r="C69" s="28" t="s">
        <v>0</v>
      </c>
      <c r="D69" s="24" t="s">
        <v>18</v>
      </c>
      <c r="E69" s="25" t="s">
        <v>21</v>
      </c>
      <c r="F69" s="25">
        <v>2432</v>
      </c>
      <c r="G69" s="25">
        <v>3909</v>
      </c>
      <c r="H69" s="26"/>
      <c r="I69" s="42">
        <v>40648</v>
      </c>
      <c r="J69" s="42">
        <v>40897</v>
      </c>
      <c r="K69" s="42">
        <v>41311</v>
      </c>
      <c r="L69" s="42">
        <v>42376</v>
      </c>
      <c r="M69" s="42">
        <v>42919</v>
      </c>
      <c r="N69" s="42">
        <v>43825</v>
      </c>
      <c r="O69" s="42"/>
      <c r="P69" s="42">
        <v>46745</v>
      </c>
      <c r="Q69" s="42">
        <v>47032</v>
      </c>
      <c r="R69" s="42">
        <v>47508</v>
      </c>
      <c r="S69" s="42">
        <v>48732</v>
      </c>
      <c r="T69" s="42">
        <v>49357</v>
      </c>
      <c r="U69" s="42">
        <v>50399</v>
      </c>
    </row>
    <row r="70" spans="1:21" ht="15.75" thickBot="1" x14ac:dyDescent="0.3">
      <c r="A70" s="71" t="s">
        <v>953</v>
      </c>
      <c r="B70" s="71" t="s">
        <v>95</v>
      </c>
      <c r="C70" s="66" t="s">
        <v>0</v>
      </c>
      <c r="D70" s="67" t="s">
        <v>19</v>
      </c>
      <c r="E70" s="68" t="s">
        <v>21</v>
      </c>
      <c r="F70" s="68">
        <v>2545</v>
      </c>
      <c r="G70" s="68">
        <v>4091</v>
      </c>
      <c r="H70" s="78"/>
      <c r="I70" s="84">
        <v>42303</v>
      </c>
      <c r="J70" s="84">
        <v>42552</v>
      </c>
      <c r="K70" s="84">
        <v>42966</v>
      </c>
      <c r="L70" s="84">
        <v>44031</v>
      </c>
      <c r="M70" s="84">
        <v>44574</v>
      </c>
      <c r="N70" s="84">
        <v>45479</v>
      </c>
      <c r="O70" s="84"/>
      <c r="P70" s="84">
        <v>48648</v>
      </c>
      <c r="Q70" s="84">
        <v>48935</v>
      </c>
      <c r="R70" s="84">
        <v>49411</v>
      </c>
      <c r="S70" s="84">
        <v>50636</v>
      </c>
      <c r="T70" s="84">
        <v>51260</v>
      </c>
      <c r="U70" s="84">
        <v>52301</v>
      </c>
    </row>
    <row r="71" spans="1:21" x14ac:dyDescent="0.25">
      <c r="A71" s="69" t="s">
        <v>954</v>
      </c>
      <c r="B71" s="69" t="s">
        <v>96</v>
      </c>
      <c r="C71" s="61" t="s">
        <v>28</v>
      </c>
      <c r="D71" s="62" t="s">
        <v>25</v>
      </c>
      <c r="E71" s="63" t="s">
        <v>26</v>
      </c>
      <c r="F71" s="63">
        <v>220</v>
      </c>
      <c r="G71" s="63">
        <v>354</v>
      </c>
      <c r="H71" s="75"/>
      <c r="I71" s="76">
        <v>9017</v>
      </c>
      <c r="J71" s="76">
        <v>9136</v>
      </c>
      <c r="K71" s="76">
        <v>9336</v>
      </c>
      <c r="L71" s="76">
        <v>9891</v>
      </c>
      <c r="M71" s="76">
        <v>10162</v>
      </c>
      <c r="N71" s="76">
        <v>10615</v>
      </c>
      <c r="O71" s="76"/>
      <c r="P71" s="76">
        <v>10370</v>
      </c>
      <c r="Q71" s="76">
        <v>10506</v>
      </c>
      <c r="R71" s="76">
        <v>10736</v>
      </c>
      <c r="S71" s="76">
        <v>11375</v>
      </c>
      <c r="T71" s="76">
        <v>11686</v>
      </c>
      <c r="U71" s="76">
        <v>12207</v>
      </c>
    </row>
    <row r="72" spans="1:21" x14ac:dyDescent="0.25">
      <c r="A72" s="23" t="s">
        <v>955</v>
      </c>
      <c r="B72" s="23" t="s">
        <v>97</v>
      </c>
      <c r="C72" s="28" t="s">
        <v>28</v>
      </c>
      <c r="D72" s="24" t="s">
        <v>27</v>
      </c>
      <c r="E72" s="25" t="s">
        <v>26</v>
      </c>
      <c r="F72" s="25">
        <v>270</v>
      </c>
      <c r="G72" s="25">
        <v>434</v>
      </c>
      <c r="H72" s="26"/>
      <c r="I72" s="42">
        <v>10560</v>
      </c>
      <c r="J72" s="42">
        <v>10680</v>
      </c>
      <c r="K72" s="42">
        <v>10879</v>
      </c>
      <c r="L72" s="42">
        <v>11434</v>
      </c>
      <c r="M72" s="42">
        <v>11706</v>
      </c>
      <c r="N72" s="42">
        <v>12158</v>
      </c>
      <c r="O72" s="42"/>
      <c r="P72" s="42">
        <v>12144</v>
      </c>
      <c r="Q72" s="42">
        <v>12282</v>
      </c>
      <c r="R72" s="42">
        <v>12511</v>
      </c>
      <c r="S72" s="42">
        <v>13149</v>
      </c>
      <c r="T72" s="42">
        <v>13462</v>
      </c>
      <c r="U72" s="42">
        <v>13982</v>
      </c>
    </row>
    <row r="73" spans="1:21" x14ac:dyDescent="0.25">
      <c r="A73" s="70" t="s">
        <v>956</v>
      </c>
      <c r="B73" s="70" t="s">
        <v>98</v>
      </c>
      <c r="C73" s="64" t="s">
        <v>28</v>
      </c>
      <c r="D73" s="60" t="s">
        <v>1</v>
      </c>
      <c r="E73" s="65" t="s">
        <v>26</v>
      </c>
      <c r="F73" s="65">
        <v>320</v>
      </c>
      <c r="G73" s="65">
        <v>515</v>
      </c>
      <c r="H73" s="77"/>
      <c r="I73" s="82">
        <v>12223</v>
      </c>
      <c r="J73" s="82">
        <v>12343</v>
      </c>
      <c r="K73" s="82">
        <v>12542</v>
      </c>
      <c r="L73" s="82">
        <v>13098</v>
      </c>
      <c r="M73" s="82">
        <v>13369</v>
      </c>
      <c r="N73" s="82">
        <v>13822</v>
      </c>
      <c r="O73" s="82"/>
      <c r="P73" s="82">
        <v>14056</v>
      </c>
      <c r="Q73" s="82">
        <v>14194</v>
      </c>
      <c r="R73" s="82">
        <v>14423</v>
      </c>
      <c r="S73" s="82">
        <v>15063</v>
      </c>
      <c r="T73" s="82">
        <v>15374</v>
      </c>
      <c r="U73" s="82">
        <v>15895</v>
      </c>
    </row>
    <row r="74" spans="1:21" x14ac:dyDescent="0.25">
      <c r="A74" s="23" t="s">
        <v>957</v>
      </c>
      <c r="B74" s="23" t="s">
        <v>99</v>
      </c>
      <c r="C74" s="28" t="s">
        <v>28</v>
      </c>
      <c r="D74" s="24" t="s">
        <v>2</v>
      </c>
      <c r="E74" s="25" t="s">
        <v>26</v>
      </c>
      <c r="F74" s="25">
        <v>370</v>
      </c>
      <c r="G74" s="25">
        <v>595</v>
      </c>
      <c r="H74" s="26"/>
      <c r="I74" s="42">
        <v>13805</v>
      </c>
      <c r="J74" s="42">
        <v>13925</v>
      </c>
      <c r="K74" s="42">
        <v>14124</v>
      </c>
      <c r="L74" s="42">
        <v>14679</v>
      </c>
      <c r="M74" s="42">
        <v>14951</v>
      </c>
      <c r="N74" s="42">
        <v>15403</v>
      </c>
      <c r="O74" s="42"/>
      <c r="P74" s="42">
        <v>15876</v>
      </c>
      <c r="Q74" s="42">
        <v>16014</v>
      </c>
      <c r="R74" s="42">
        <v>16243</v>
      </c>
      <c r="S74" s="42">
        <v>16881</v>
      </c>
      <c r="T74" s="42">
        <v>17194</v>
      </c>
      <c r="U74" s="42">
        <v>17713</v>
      </c>
    </row>
    <row r="75" spans="1:21" x14ac:dyDescent="0.25">
      <c r="A75" s="70" t="s">
        <v>958</v>
      </c>
      <c r="B75" s="70" t="s">
        <v>100</v>
      </c>
      <c r="C75" s="64" t="s">
        <v>28</v>
      </c>
      <c r="D75" s="60" t="s">
        <v>3</v>
      </c>
      <c r="E75" s="65" t="s">
        <v>26</v>
      </c>
      <c r="F75" s="65">
        <v>420</v>
      </c>
      <c r="G75" s="65">
        <v>675</v>
      </c>
      <c r="H75" s="77"/>
      <c r="I75" s="82">
        <v>15350</v>
      </c>
      <c r="J75" s="82">
        <v>15470</v>
      </c>
      <c r="K75" s="82">
        <v>15669</v>
      </c>
      <c r="L75" s="82">
        <v>16224</v>
      </c>
      <c r="M75" s="82">
        <v>16496</v>
      </c>
      <c r="N75" s="82">
        <v>16948</v>
      </c>
      <c r="O75" s="82"/>
      <c r="P75" s="82">
        <v>17653</v>
      </c>
      <c r="Q75" s="82">
        <v>17791</v>
      </c>
      <c r="R75" s="82">
        <v>18019</v>
      </c>
      <c r="S75" s="82">
        <v>18658</v>
      </c>
      <c r="T75" s="82">
        <v>18970</v>
      </c>
      <c r="U75" s="82">
        <v>19490</v>
      </c>
    </row>
    <row r="76" spans="1:21" x14ac:dyDescent="0.25">
      <c r="A76" s="23" t="s">
        <v>959</v>
      </c>
      <c r="B76" s="23" t="s">
        <v>101</v>
      </c>
      <c r="C76" s="28" t="s">
        <v>28</v>
      </c>
      <c r="D76" s="24" t="s">
        <v>4</v>
      </c>
      <c r="E76" s="25" t="s">
        <v>26</v>
      </c>
      <c r="F76" s="25">
        <v>470</v>
      </c>
      <c r="G76" s="25">
        <v>756</v>
      </c>
      <c r="H76" s="26"/>
      <c r="I76" s="42">
        <v>16894</v>
      </c>
      <c r="J76" s="42">
        <v>17013</v>
      </c>
      <c r="K76" s="42">
        <v>17213</v>
      </c>
      <c r="L76" s="42">
        <v>17768</v>
      </c>
      <c r="M76" s="42">
        <v>18039</v>
      </c>
      <c r="N76" s="42">
        <v>18492</v>
      </c>
      <c r="O76" s="42"/>
      <c r="P76" s="42">
        <v>19428</v>
      </c>
      <c r="Q76" s="42">
        <v>19565</v>
      </c>
      <c r="R76" s="42">
        <v>19795</v>
      </c>
      <c r="S76" s="42">
        <v>20433</v>
      </c>
      <c r="T76" s="42">
        <v>20745</v>
      </c>
      <c r="U76" s="42">
        <v>21266</v>
      </c>
    </row>
    <row r="77" spans="1:21" x14ac:dyDescent="0.25">
      <c r="A77" s="70" t="s">
        <v>960</v>
      </c>
      <c r="B77" s="70" t="s">
        <v>102</v>
      </c>
      <c r="C77" s="64" t="s">
        <v>28</v>
      </c>
      <c r="D77" s="60" t="s">
        <v>5</v>
      </c>
      <c r="E77" s="65" t="s">
        <v>26</v>
      </c>
      <c r="F77" s="65">
        <v>520</v>
      </c>
      <c r="G77" s="65">
        <v>836</v>
      </c>
      <c r="H77" s="77"/>
      <c r="I77" s="82">
        <v>17551</v>
      </c>
      <c r="J77" s="82">
        <v>17665</v>
      </c>
      <c r="K77" s="82">
        <v>17854</v>
      </c>
      <c r="L77" s="82">
        <v>18382</v>
      </c>
      <c r="M77" s="82">
        <v>18640</v>
      </c>
      <c r="N77" s="82">
        <v>19070</v>
      </c>
      <c r="O77" s="82"/>
      <c r="P77" s="82">
        <v>20184</v>
      </c>
      <c r="Q77" s="82">
        <v>20315</v>
      </c>
      <c r="R77" s="82">
        <v>20532</v>
      </c>
      <c r="S77" s="82">
        <v>21139</v>
      </c>
      <c r="T77" s="82">
        <v>21436</v>
      </c>
      <c r="U77" s="82">
        <v>21931</v>
      </c>
    </row>
    <row r="78" spans="1:21" x14ac:dyDescent="0.25">
      <c r="A78" s="23" t="s">
        <v>961</v>
      </c>
      <c r="B78" s="23" t="s">
        <v>103</v>
      </c>
      <c r="C78" s="28" t="s">
        <v>28</v>
      </c>
      <c r="D78" s="24" t="s">
        <v>6</v>
      </c>
      <c r="E78" s="25" t="s">
        <v>26</v>
      </c>
      <c r="F78" s="25">
        <v>572</v>
      </c>
      <c r="G78" s="25">
        <v>920</v>
      </c>
      <c r="H78" s="26"/>
      <c r="I78" s="42">
        <v>19166</v>
      </c>
      <c r="J78" s="42">
        <v>19280</v>
      </c>
      <c r="K78" s="42">
        <v>19469</v>
      </c>
      <c r="L78" s="42">
        <v>19997</v>
      </c>
      <c r="M78" s="42">
        <v>20254</v>
      </c>
      <c r="N78" s="42">
        <v>20684</v>
      </c>
      <c r="O78" s="42"/>
      <c r="P78" s="42">
        <v>22041</v>
      </c>
      <c r="Q78" s="42">
        <v>22172</v>
      </c>
      <c r="R78" s="42">
        <v>22389</v>
      </c>
      <c r="S78" s="42">
        <v>22997</v>
      </c>
      <c r="T78" s="42">
        <v>23292</v>
      </c>
      <c r="U78" s="42">
        <v>23787</v>
      </c>
    </row>
    <row r="79" spans="1:21" x14ac:dyDescent="0.25">
      <c r="A79" s="70" t="s">
        <v>962</v>
      </c>
      <c r="B79" s="70" t="s">
        <v>104</v>
      </c>
      <c r="C79" s="64" t="s">
        <v>28</v>
      </c>
      <c r="D79" s="60" t="s">
        <v>7</v>
      </c>
      <c r="E79" s="65" t="s">
        <v>26</v>
      </c>
      <c r="F79" s="65">
        <v>624</v>
      </c>
      <c r="G79" s="65">
        <v>1003</v>
      </c>
      <c r="H79" s="77"/>
      <c r="I79" s="82">
        <v>20634</v>
      </c>
      <c r="J79" s="82">
        <v>20748</v>
      </c>
      <c r="K79" s="82">
        <v>20937</v>
      </c>
      <c r="L79" s="82">
        <v>21464</v>
      </c>
      <c r="M79" s="82">
        <v>21722</v>
      </c>
      <c r="N79" s="82">
        <v>22152</v>
      </c>
      <c r="O79" s="82"/>
      <c r="P79" s="82">
        <v>23729</v>
      </c>
      <c r="Q79" s="82">
        <v>23860</v>
      </c>
      <c r="R79" s="82">
        <v>24078</v>
      </c>
      <c r="S79" s="82">
        <v>24684</v>
      </c>
      <c r="T79" s="82">
        <v>24980</v>
      </c>
      <c r="U79" s="82">
        <v>25475</v>
      </c>
    </row>
    <row r="80" spans="1:21" x14ac:dyDescent="0.25">
      <c r="A80" s="23" t="s">
        <v>963</v>
      </c>
      <c r="B80" s="23" t="s">
        <v>105</v>
      </c>
      <c r="C80" s="28" t="s">
        <v>28</v>
      </c>
      <c r="D80" s="24" t="s">
        <v>8</v>
      </c>
      <c r="E80" s="25" t="s">
        <v>26</v>
      </c>
      <c r="F80" s="25">
        <v>676</v>
      </c>
      <c r="G80" s="25">
        <v>1087</v>
      </c>
      <c r="H80" s="26"/>
      <c r="I80" s="42">
        <v>22100</v>
      </c>
      <c r="J80" s="42">
        <v>22214</v>
      </c>
      <c r="K80" s="42">
        <v>22403</v>
      </c>
      <c r="L80" s="42">
        <v>22931</v>
      </c>
      <c r="M80" s="42">
        <v>23189</v>
      </c>
      <c r="N80" s="42">
        <v>23619</v>
      </c>
      <c r="O80" s="42"/>
      <c r="P80" s="42">
        <v>25415</v>
      </c>
      <c r="Q80" s="42">
        <v>25546</v>
      </c>
      <c r="R80" s="42">
        <v>25763</v>
      </c>
      <c r="S80" s="42">
        <v>26371</v>
      </c>
      <c r="T80" s="42">
        <v>26667</v>
      </c>
      <c r="U80" s="42">
        <v>27162</v>
      </c>
    </row>
    <row r="81" spans="1:21" x14ac:dyDescent="0.25">
      <c r="A81" s="70" t="s">
        <v>964</v>
      </c>
      <c r="B81" s="70" t="s">
        <v>106</v>
      </c>
      <c r="C81" s="64" t="s">
        <v>28</v>
      </c>
      <c r="D81" s="60" t="s">
        <v>9</v>
      </c>
      <c r="E81" s="65" t="s">
        <v>26</v>
      </c>
      <c r="F81" s="65">
        <v>728</v>
      </c>
      <c r="G81" s="65">
        <v>1170</v>
      </c>
      <c r="H81" s="77"/>
      <c r="I81" s="82">
        <v>23603</v>
      </c>
      <c r="J81" s="82">
        <v>23717</v>
      </c>
      <c r="K81" s="82">
        <v>23906</v>
      </c>
      <c r="L81" s="82">
        <v>24433</v>
      </c>
      <c r="M81" s="82">
        <v>24691</v>
      </c>
      <c r="N81" s="82">
        <v>25121</v>
      </c>
      <c r="O81" s="82"/>
      <c r="P81" s="82">
        <v>27143</v>
      </c>
      <c r="Q81" s="82">
        <v>27275</v>
      </c>
      <c r="R81" s="82">
        <v>27492</v>
      </c>
      <c r="S81" s="82">
        <v>28098</v>
      </c>
      <c r="T81" s="82">
        <v>28395</v>
      </c>
      <c r="U81" s="82">
        <v>28889</v>
      </c>
    </row>
    <row r="82" spans="1:21" x14ac:dyDescent="0.25">
      <c r="A82" s="23" t="s">
        <v>965</v>
      </c>
      <c r="B82" s="23" t="s">
        <v>107</v>
      </c>
      <c r="C82" s="28" t="s">
        <v>28</v>
      </c>
      <c r="D82" s="24" t="s">
        <v>10</v>
      </c>
      <c r="E82" s="25" t="s">
        <v>26</v>
      </c>
      <c r="F82" s="25">
        <v>780</v>
      </c>
      <c r="G82" s="25">
        <v>1254</v>
      </c>
      <c r="H82" s="26"/>
      <c r="I82" s="42">
        <v>25069</v>
      </c>
      <c r="J82" s="42">
        <v>25183</v>
      </c>
      <c r="K82" s="42">
        <v>25372</v>
      </c>
      <c r="L82" s="42">
        <v>25900</v>
      </c>
      <c r="M82" s="42">
        <v>26158</v>
      </c>
      <c r="N82" s="42">
        <v>26587</v>
      </c>
      <c r="O82" s="42"/>
      <c r="P82" s="42">
        <v>28829</v>
      </c>
      <c r="Q82" s="42">
        <v>28960</v>
      </c>
      <c r="R82" s="42">
        <v>29178</v>
      </c>
      <c r="S82" s="42">
        <v>29785</v>
      </c>
      <c r="T82" s="42">
        <v>30082</v>
      </c>
      <c r="U82" s="42">
        <v>30575</v>
      </c>
    </row>
    <row r="83" spans="1:21" x14ac:dyDescent="0.25">
      <c r="A83" s="70" t="s">
        <v>966</v>
      </c>
      <c r="B83" s="70" t="s">
        <v>108</v>
      </c>
      <c r="C83" s="64" t="s">
        <v>28</v>
      </c>
      <c r="D83" s="60" t="s">
        <v>11</v>
      </c>
      <c r="E83" s="65" t="s">
        <v>26</v>
      </c>
      <c r="F83" s="65">
        <v>832</v>
      </c>
      <c r="G83" s="65">
        <v>1338</v>
      </c>
      <c r="H83" s="77"/>
      <c r="I83" s="82">
        <v>26720</v>
      </c>
      <c r="J83" s="82">
        <v>26834</v>
      </c>
      <c r="K83" s="82">
        <v>27023</v>
      </c>
      <c r="L83" s="82">
        <v>27551</v>
      </c>
      <c r="M83" s="82">
        <v>27809</v>
      </c>
      <c r="N83" s="82">
        <v>28238</v>
      </c>
      <c r="O83" s="82"/>
      <c r="P83" s="82">
        <v>30728</v>
      </c>
      <c r="Q83" s="82">
        <v>30859</v>
      </c>
      <c r="R83" s="82">
        <v>31076</v>
      </c>
      <c r="S83" s="82">
        <v>31684</v>
      </c>
      <c r="T83" s="82">
        <v>31980</v>
      </c>
      <c r="U83" s="82">
        <v>32474</v>
      </c>
    </row>
    <row r="84" spans="1:21" x14ac:dyDescent="0.25">
      <c r="A84" s="23" t="s">
        <v>967</v>
      </c>
      <c r="B84" s="23" t="s">
        <v>109</v>
      </c>
      <c r="C84" s="28" t="s">
        <v>28</v>
      </c>
      <c r="D84" s="24" t="s">
        <v>12</v>
      </c>
      <c r="E84" s="25" t="s">
        <v>26</v>
      </c>
      <c r="F84" s="25">
        <v>884</v>
      </c>
      <c r="G84" s="25">
        <v>1421</v>
      </c>
      <c r="H84" s="26"/>
      <c r="I84" s="42">
        <v>28223</v>
      </c>
      <c r="J84" s="42">
        <v>28336</v>
      </c>
      <c r="K84" s="42">
        <v>28526</v>
      </c>
      <c r="L84" s="42">
        <v>29053</v>
      </c>
      <c r="M84" s="42">
        <v>29311</v>
      </c>
      <c r="N84" s="42">
        <v>29741</v>
      </c>
      <c r="O84" s="42"/>
      <c r="P84" s="42">
        <v>32456</v>
      </c>
      <c r="Q84" s="42">
        <v>32586</v>
      </c>
      <c r="R84" s="42">
        <v>32805</v>
      </c>
      <c r="S84" s="42">
        <v>33411</v>
      </c>
      <c r="T84" s="42">
        <v>33708</v>
      </c>
      <c r="U84" s="42">
        <v>34202</v>
      </c>
    </row>
    <row r="85" spans="1:21" x14ac:dyDescent="0.25">
      <c r="A85" s="70" t="s">
        <v>968</v>
      </c>
      <c r="B85" s="70" t="s">
        <v>110</v>
      </c>
      <c r="C85" s="64" t="s">
        <v>28</v>
      </c>
      <c r="D85" s="60" t="s">
        <v>13</v>
      </c>
      <c r="E85" s="65" t="s">
        <v>26</v>
      </c>
      <c r="F85" s="65">
        <v>936</v>
      </c>
      <c r="G85" s="65">
        <v>1505</v>
      </c>
      <c r="H85" s="77"/>
      <c r="I85" s="82">
        <v>29937</v>
      </c>
      <c r="J85" s="82">
        <v>30108</v>
      </c>
      <c r="K85" s="82">
        <v>30392</v>
      </c>
      <c r="L85" s="82">
        <v>31183</v>
      </c>
      <c r="M85" s="82">
        <v>31570</v>
      </c>
      <c r="N85" s="82">
        <v>32214</v>
      </c>
      <c r="O85" s="82"/>
      <c r="P85" s="82">
        <v>34428</v>
      </c>
      <c r="Q85" s="82">
        <v>34624</v>
      </c>
      <c r="R85" s="82">
        <v>34951</v>
      </c>
      <c r="S85" s="82">
        <v>35860</v>
      </c>
      <c r="T85" s="82">
        <v>36306</v>
      </c>
      <c r="U85" s="82">
        <v>37046</v>
      </c>
    </row>
    <row r="86" spans="1:21" x14ac:dyDescent="0.25">
      <c r="A86" s="23" t="s">
        <v>969</v>
      </c>
      <c r="B86" s="23" t="s">
        <v>111</v>
      </c>
      <c r="C86" s="28" t="s">
        <v>28</v>
      </c>
      <c r="D86" s="24" t="s">
        <v>14</v>
      </c>
      <c r="E86" s="25" t="s">
        <v>26</v>
      </c>
      <c r="F86" s="25">
        <v>988</v>
      </c>
      <c r="G86" s="25">
        <v>1588</v>
      </c>
      <c r="H86" s="26"/>
      <c r="I86" s="42">
        <v>31403</v>
      </c>
      <c r="J86" s="42">
        <v>31574</v>
      </c>
      <c r="K86" s="42">
        <v>31858</v>
      </c>
      <c r="L86" s="42">
        <v>32649</v>
      </c>
      <c r="M86" s="42">
        <v>33036</v>
      </c>
      <c r="N86" s="42">
        <v>33681</v>
      </c>
      <c r="O86" s="42"/>
      <c r="P86" s="42">
        <v>36113</v>
      </c>
      <c r="Q86" s="42">
        <v>36310</v>
      </c>
      <c r="R86" s="42">
        <v>36637</v>
      </c>
      <c r="S86" s="42">
        <v>37546</v>
      </c>
      <c r="T86" s="42">
        <v>37991</v>
      </c>
      <c r="U86" s="42">
        <v>38733</v>
      </c>
    </row>
    <row r="87" spans="1:21" x14ac:dyDescent="0.25">
      <c r="A87" s="70" t="s">
        <v>970</v>
      </c>
      <c r="B87" s="70" t="s">
        <v>112</v>
      </c>
      <c r="C87" s="64" t="s">
        <v>28</v>
      </c>
      <c r="D87" s="60" t="s">
        <v>15</v>
      </c>
      <c r="E87" s="65" t="s">
        <v>26</v>
      </c>
      <c r="F87" s="65">
        <v>1040</v>
      </c>
      <c r="G87" s="65">
        <v>1672</v>
      </c>
      <c r="H87" s="77"/>
      <c r="I87" s="82">
        <v>32895</v>
      </c>
      <c r="J87" s="82">
        <v>33066</v>
      </c>
      <c r="K87" s="82">
        <v>33350</v>
      </c>
      <c r="L87" s="82">
        <v>34141</v>
      </c>
      <c r="M87" s="82">
        <v>34528</v>
      </c>
      <c r="N87" s="82">
        <v>35173</v>
      </c>
      <c r="O87" s="82"/>
      <c r="P87" s="82">
        <v>37829</v>
      </c>
      <c r="Q87" s="82">
        <v>38026</v>
      </c>
      <c r="R87" s="82">
        <v>38353</v>
      </c>
      <c r="S87" s="82">
        <v>39262</v>
      </c>
      <c r="T87" s="82">
        <v>39707</v>
      </c>
      <c r="U87" s="82">
        <v>40449</v>
      </c>
    </row>
    <row r="88" spans="1:21" x14ac:dyDescent="0.25">
      <c r="A88" s="23" t="s">
        <v>971</v>
      </c>
      <c r="B88" s="23" t="s">
        <v>113</v>
      </c>
      <c r="C88" s="28" t="s">
        <v>28</v>
      </c>
      <c r="D88" s="24" t="s">
        <v>16</v>
      </c>
      <c r="E88" s="25" t="s">
        <v>26</v>
      </c>
      <c r="F88" s="25">
        <v>1092</v>
      </c>
      <c r="G88" s="25">
        <v>1755</v>
      </c>
      <c r="H88" s="26"/>
      <c r="I88" s="42">
        <v>34615</v>
      </c>
      <c r="J88" s="42">
        <v>34786</v>
      </c>
      <c r="K88" s="42">
        <v>35070</v>
      </c>
      <c r="L88" s="42">
        <v>35861</v>
      </c>
      <c r="M88" s="42">
        <v>36248</v>
      </c>
      <c r="N88" s="42">
        <v>36893</v>
      </c>
      <c r="O88" s="42"/>
      <c r="P88" s="42">
        <v>39807</v>
      </c>
      <c r="Q88" s="42">
        <v>40004</v>
      </c>
      <c r="R88" s="42">
        <v>40331</v>
      </c>
      <c r="S88" s="42">
        <v>41240</v>
      </c>
      <c r="T88" s="42">
        <v>41685</v>
      </c>
      <c r="U88" s="42">
        <v>42427</v>
      </c>
    </row>
    <row r="89" spans="1:21" x14ac:dyDescent="0.25">
      <c r="A89" s="70" t="s">
        <v>972</v>
      </c>
      <c r="B89" s="70" t="s">
        <v>114</v>
      </c>
      <c r="C89" s="64" t="s">
        <v>28</v>
      </c>
      <c r="D89" s="60" t="s">
        <v>17</v>
      </c>
      <c r="E89" s="65" t="s">
        <v>26</v>
      </c>
      <c r="F89" s="65">
        <v>1144</v>
      </c>
      <c r="G89" s="65">
        <v>1839</v>
      </c>
      <c r="H89" s="77"/>
      <c r="I89" s="82">
        <v>36082</v>
      </c>
      <c r="J89" s="82">
        <v>36252</v>
      </c>
      <c r="K89" s="82">
        <v>36536</v>
      </c>
      <c r="L89" s="82">
        <v>37327</v>
      </c>
      <c r="M89" s="82">
        <v>37714</v>
      </c>
      <c r="N89" s="82">
        <v>38359</v>
      </c>
      <c r="O89" s="82"/>
      <c r="P89" s="82">
        <v>41494</v>
      </c>
      <c r="Q89" s="82">
        <v>41690</v>
      </c>
      <c r="R89" s="82">
        <v>42016</v>
      </c>
      <c r="S89" s="82">
        <v>42926</v>
      </c>
      <c r="T89" s="82">
        <v>43371</v>
      </c>
      <c r="U89" s="82">
        <v>44113</v>
      </c>
    </row>
    <row r="90" spans="1:21" x14ac:dyDescent="0.25">
      <c r="A90" s="23" t="s">
        <v>973</v>
      </c>
      <c r="B90" s="23" t="s">
        <v>115</v>
      </c>
      <c r="C90" s="28" t="s">
        <v>28</v>
      </c>
      <c r="D90" s="24" t="s">
        <v>18</v>
      </c>
      <c r="E90" s="25" t="s">
        <v>26</v>
      </c>
      <c r="F90" s="25">
        <v>1196</v>
      </c>
      <c r="G90" s="25">
        <v>1923</v>
      </c>
      <c r="H90" s="26"/>
      <c r="I90" s="42">
        <v>37548</v>
      </c>
      <c r="J90" s="42">
        <v>37719</v>
      </c>
      <c r="K90" s="42">
        <v>38003</v>
      </c>
      <c r="L90" s="42">
        <v>38794</v>
      </c>
      <c r="M90" s="42">
        <v>39181</v>
      </c>
      <c r="N90" s="42">
        <v>39825</v>
      </c>
      <c r="O90" s="42"/>
      <c r="P90" s="42">
        <v>43180</v>
      </c>
      <c r="Q90" s="42">
        <v>43377</v>
      </c>
      <c r="R90" s="42">
        <v>43703</v>
      </c>
      <c r="S90" s="42">
        <v>44613</v>
      </c>
      <c r="T90" s="42">
        <v>45058</v>
      </c>
      <c r="U90" s="42">
        <v>45799</v>
      </c>
    </row>
    <row r="91" spans="1:21" ht="15.75" thickBot="1" x14ac:dyDescent="0.3">
      <c r="A91" s="71" t="s">
        <v>974</v>
      </c>
      <c r="B91" s="71" t="s">
        <v>116</v>
      </c>
      <c r="C91" s="66" t="s">
        <v>28</v>
      </c>
      <c r="D91" s="67" t="s">
        <v>19</v>
      </c>
      <c r="E91" s="68" t="s">
        <v>26</v>
      </c>
      <c r="F91" s="68">
        <v>1248</v>
      </c>
      <c r="G91" s="68">
        <v>2006</v>
      </c>
      <c r="H91" s="78"/>
      <c r="I91" s="84">
        <v>39052</v>
      </c>
      <c r="J91" s="84">
        <v>39223</v>
      </c>
      <c r="K91" s="84">
        <v>39507</v>
      </c>
      <c r="L91" s="84">
        <v>40298</v>
      </c>
      <c r="M91" s="84">
        <v>40685</v>
      </c>
      <c r="N91" s="84">
        <v>41329</v>
      </c>
      <c r="O91" s="84"/>
      <c r="P91" s="84">
        <v>44910</v>
      </c>
      <c r="Q91" s="84">
        <v>45106</v>
      </c>
      <c r="R91" s="84">
        <v>45433</v>
      </c>
      <c r="S91" s="84">
        <v>46343</v>
      </c>
      <c r="T91" s="84">
        <v>46788</v>
      </c>
      <c r="U91" s="84">
        <v>47528</v>
      </c>
    </row>
    <row r="92" spans="1:21" x14ac:dyDescent="0.25">
      <c r="A92" s="69" t="s">
        <v>975</v>
      </c>
      <c r="B92" s="69" t="s">
        <v>117</v>
      </c>
      <c r="C92" s="61" t="s">
        <v>28</v>
      </c>
      <c r="D92" s="62" t="s">
        <v>25</v>
      </c>
      <c r="E92" s="63" t="s">
        <v>20</v>
      </c>
      <c r="F92" s="63">
        <v>332</v>
      </c>
      <c r="G92" s="63">
        <v>534</v>
      </c>
      <c r="H92" s="75"/>
      <c r="I92" s="76">
        <v>12220</v>
      </c>
      <c r="J92" s="76">
        <v>12367</v>
      </c>
      <c r="K92" s="76">
        <v>12612</v>
      </c>
      <c r="L92" s="76">
        <v>13263</v>
      </c>
      <c r="M92" s="76">
        <v>13590</v>
      </c>
      <c r="N92" s="76">
        <v>14134</v>
      </c>
      <c r="O92" s="76"/>
      <c r="P92" s="76">
        <v>14053</v>
      </c>
      <c r="Q92" s="76">
        <v>14222</v>
      </c>
      <c r="R92" s="76">
        <v>14504</v>
      </c>
      <c r="S92" s="76">
        <v>15252</v>
      </c>
      <c r="T92" s="76">
        <v>15629</v>
      </c>
      <c r="U92" s="76">
        <v>16254</v>
      </c>
    </row>
    <row r="93" spans="1:21" x14ac:dyDescent="0.25">
      <c r="A93" s="23" t="s">
        <v>976</v>
      </c>
      <c r="B93" s="23" t="s">
        <v>118</v>
      </c>
      <c r="C93" s="28" t="s">
        <v>28</v>
      </c>
      <c r="D93" s="24" t="s">
        <v>27</v>
      </c>
      <c r="E93" s="25" t="s">
        <v>20</v>
      </c>
      <c r="F93" s="25">
        <v>418</v>
      </c>
      <c r="G93" s="25">
        <v>672</v>
      </c>
      <c r="H93" s="26"/>
      <c r="I93" s="42">
        <v>14578</v>
      </c>
      <c r="J93" s="42">
        <v>14725</v>
      </c>
      <c r="K93" s="42">
        <v>14970</v>
      </c>
      <c r="L93" s="42">
        <v>15621</v>
      </c>
      <c r="M93" s="42">
        <v>15948</v>
      </c>
      <c r="N93" s="42">
        <v>16492</v>
      </c>
      <c r="O93" s="42"/>
      <c r="P93" s="42">
        <v>16765</v>
      </c>
      <c r="Q93" s="42">
        <v>16934</v>
      </c>
      <c r="R93" s="42">
        <v>17216</v>
      </c>
      <c r="S93" s="42">
        <v>17964</v>
      </c>
      <c r="T93" s="42">
        <v>18340</v>
      </c>
      <c r="U93" s="42">
        <v>18966</v>
      </c>
    </row>
    <row r="94" spans="1:21" x14ac:dyDescent="0.25">
      <c r="A94" s="70" t="s">
        <v>977</v>
      </c>
      <c r="B94" s="70" t="s">
        <v>119</v>
      </c>
      <c r="C94" s="64" t="s">
        <v>28</v>
      </c>
      <c r="D94" s="60" t="s">
        <v>1</v>
      </c>
      <c r="E94" s="65" t="s">
        <v>20</v>
      </c>
      <c r="F94" s="65">
        <v>504</v>
      </c>
      <c r="G94" s="65">
        <v>810</v>
      </c>
      <c r="H94" s="77"/>
      <c r="I94" s="82">
        <v>17062</v>
      </c>
      <c r="J94" s="82">
        <v>17209</v>
      </c>
      <c r="K94" s="82">
        <v>17454</v>
      </c>
      <c r="L94" s="82">
        <v>18105</v>
      </c>
      <c r="M94" s="82">
        <v>18432</v>
      </c>
      <c r="N94" s="82">
        <v>18976</v>
      </c>
      <c r="O94" s="82"/>
      <c r="P94" s="82">
        <v>19621</v>
      </c>
      <c r="Q94" s="82">
        <v>19790</v>
      </c>
      <c r="R94" s="82">
        <v>20072</v>
      </c>
      <c r="S94" s="82">
        <v>20821</v>
      </c>
      <c r="T94" s="82">
        <v>21197</v>
      </c>
      <c r="U94" s="82">
        <v>21822</v>
      </c>
    </row>
    <row r="95" spans="1:21" x14ac:dyDescent="0.25">
      <c r="A95" s="23" t="s">
        <v>978</v>
      </c>
      <c r="B95" s="23" t="s">
        <v>120</v>
      </c>
      <c r="C95" s="28" t="s">
        <v>28</v>
      </c>
      <c r="D95" s="24" t="s">
        <v>2</v>
      </c>
      <c r="E95" s="25" t="s">
        <v>20</v>
      </c>
      <c r="F95" s="25">
        <v>590</v>
      </c>
      <c r="G95" s="25">
        <v>949</v>
      </c>
      <c r="H95" s="26"/>
      <c r="I95" s="42">
        <v>19490</v>
      </c>
      <c r="J95" s="42">
        <v>19637</v>
      </c>
      <c r="K95" s="42">
        <v>19882</v>
      </c>
      <c r="L95" s="42">
        <v>20533</v>
      </c>
      <c r="M95" s="42">
        <v>20860</v>
      </c>
      <c r="N95" s="42">
        <v>21404</v>
      </c>
      <c r="O95" s="42"/>
      <c r="P95" s="42">
        <v>22414</v>
      </c>
      <c r="Q95" s="42">
        <v>22583</v>
      </c>
      <c r="R95" s="42">
        <v>22864</v>
      </c>
      <c r="S95" s="42">
        <v>23613</v>
      </c>
      <c r="T95" s="42">
        <v>23989</v>
      </c>
      <c r="U95" s="42">
        <v>24615</v>
      </c>
    </row>
    <row r="96" spans="1:21" x14ac:dyDescent="0.25">
      <c r="A96" s="70" t="s">
        <v>979</v>
      </c>
      <c r="B96" s="70" t="s">
        <v>121</v>
      </c>
      <c r="C96" s="64" t="s">
        <v>28</v>
      </c>
      <c r="D96" s="60" t="s">
        <v>3</v>
      </c>
      <c r="E96" s="65" t="s">
        <v>20</v>
      </c>
      <c r="F96" s="65">
        <v>676</v>
      </c>
      <c r="G96" s="65">
        <v>1087</v>
      </c>
      <c r="H96" s="77"/>
      <c r="I96" s="82">
        <v>21850</v>
      </c>
      <c r="J96" s="82">
        <v>21997</v>
      </c>
      <c r="K96" s="82">
        <v>22242</v>
      </c>
      <c r="L96" s="82">
        <v>22893</v>
      </c>
      <c r="M96" s="82">
        <v>23219</v>
      </c>
      <c r="N96" s="82">
        <v>23763</v>
      </c>
      <c r="O96" s="82"/>
      <c r="P96" s="82">
        <v>25128</v>
      </c>
      <c r="Q96" s="82">
        <v>25297</v>
      </c>
      <c r="R96" s="82">
        <v>25578</v>
      </c>
      <c r="S96" s="82">
        <v>26327</v>
      </c>
      <c r="T96" s="82">
        <v>26702</v>
      </c>
      <c r="U96" s="82">
        <v>27327</v>
      </c>
    </row>
    <row r="97" spans="1:21" x14ac:dyDescent="0.25">
      <c r="A97" s="23" t="s">
        <v>980</v>
      </c>
      <c r="B97" s="23" t="s">
        <v>122</v>
      </c>
      <c r="C97" s="28" t="s">
        <v>28</v>
      </c>
      <c r="D97" s="24" t="s">
        <v>4</v>
      </c>
      <c r="E97" s="25" t="s">
        <v>20</v>
      </c>
      <c r="F97" s="25">
        <v>762</v>
      </c>
      <c r="G97" s="25">
        <v>1225</v>
      </c>
      <c r="H97" s="26"/>
      <c r="I97" s="42">
        <v>24208</v>
      </c>
      <c r="J97" s="42">
        <v>24355</v>
      </c>
      <c r="K97" s="42">
        <v>24600</v>
      </c>
      <c r="L97" s="42">
        <v>25251</v>
      </c>
      <c r="M97" s="42">
        <v>25577</v>
      </c>
      <c r="N97" s="42">
        <v>26121</v>
      </c>
      <c r="O97" s="42"/>
      <c r="P97" s="42">
        <v>27839</v>
      </c>
      <c r="Q97" s="42">
        <v>28008</v>
      </c>
      <c r="R97" s="42">
        <v>28290</v>
      </c>
      <c r="S97" s="42">
        <v>29039</v>
      </c>
      <c r="T97" s="42">
        <v>29414</v>
      </c>
      <c r="U97" s="42">
        <v>30039</v>
      </c>
    </row>
    <row r="98" spans="1:21" x14ac:dyDescent="0.25">
      <c r="A98" s="70" t="s">
        <v>981</v>
      </c>
      <c r="B98" s="70" t="s">
        <v>123</v>
      </c>
      <c r="C98" s="64" t="s">
        <v>28</v>
      </c>
      <c r="D98" s="60" t="s">
        <v>5</v>
      </c>
      <c r="E98" s="65" t="s">
        <v>20</v>
      </c>
      <c r="F98" s="65">
        <v>848</v>
      </c>
      <c r="G98" s="65">
        <v>1363</v>
      </c>
      <c r="H98" s="77"/>
      <c r="I98" s="82">
        <v>25304</v>
      </c>
      <c r="J98" s="82">
        <v>25443</v>
      </c>
      <c r="K98" s="82">
        <v>25676</v>
      </c>
      <c r="L98" s="82">
        <v>26295</v>
      </c>
      <c r="M98" s="82">
        <v>26605</v>
      </c>
      <c r="N98" s="82">
        <v>27122</v>
      </c>
      <c r="O98" s="82"/>
      <c r="P98" s="82">
        <v>29100</v>
      </c>
      <c r="Q98" s="82">
        <v>29259</v>
      </c>
      <c r="R98" s="82">
        <v>29527</v>
      </c>
      <c r="S98" s="82">
        <v>30239</v>
      </c>
      <c r="T98" s="82">
        <v>30596</v>
      </c>
      <c r="U98" s="82">
        <v>31190</v>
      </c>
    </row>
    <row r="99" spans="1:21" x14ac:dyDescent="0.25">
      <c r="A99" s="23" t="s">
        <v>982</v>
      </c>
      <c r="B99" s="23" t="s">
        <v>124</v>
      </c>
      <c r="C99" s="28" t="s">
        <v>28</v>
      </c>
      <c r="D99" s="24" t="s">
        <v>6</v>
      </c>
      <c r="E99" s="25" t="s">
        <v>20</v>
      </c>
      <c r="F99" s="25">
        <v>936</v>
      </c>
      <c r="G99" s="25">
        <v>1505</v>
      </c>
      <c r="H99" s="26"/>
      <c r="I99" s="42">
        <v>27711</v>
      </c>
      <c r="J99" s="42">
        <v>27851</v>
      </c>
      <c r="K99" s="42">
        <v>28083</v>
      </c>
      <c r="L99" s="42">
        <v>28702</v>
      </c>
      <c r="M99" s="42">
        <v>29012</v>
      </c>
      <c r="N99" s="42">
        <v>29529</v>
      </c>
      <c r="O99" s="42"/>
      <c r="P99" s="42">
        <v>31868</v>
      </c>
      <c r="Q99" s="42">
        <v>32029</v>
      </c>
      <c r="R99" s="42">
        <v>32295</v>
      </c>
      <c r="S99" s="42">
        <v>33007</v>
      </c>
      <c r="T99" s="42">
        <v>33364</v>
      </c>
      <c r="U99" s="42">
        <v>33958</v>
      </c>
    </row>
    <row r="100" spans="1:21" x14ac:dyDescent="0.25">
      <c r="A100" s="70" t="s">
        <v>983</v>
      </c>
      <c r="B100" s="70" t="s">
        <v>125</v>
      </c>
      <c r="C100" s="64" t="s">
        <v>28</v>
      </c>
      <c r="D100" s="60" t="s">
        <v>7</v>
      </c>
      <c r="E100" s="65" t="s">
        <v>20</v>
      </c>
      <c r="F100" s="65">
        <v>1024</v>
      </c>
      <c r="G100" s="65">
        <v>1646</v>
      </c>
      <c r="H100" s="77"/>
      <c r="I100" s="82">
        <v>29953</v>
      </c>
      <c r="J100" s="82">
        <v>30092</v>
      </c>
      <c r="K100" s="82">
        <v>30325</v>
      </c>
      <c r="L100" s="82">
        <v>30944</v>
      </c>
      <c r="M100" s="82">
        <v>31254</v>
      </c>
      <c r="N100" s="82">
        <v>31771</v>
      </c>
      <c r="O100" s="82"/>
      <c r="P100" s="82">
        <v>34446</v>
      </c>
      <c r="Q100" s="82">
        <v>34606</v>
      </c>
      <c r="R100" s="82">
        <v>34874</v>
      </c>
      <c r="S100" s="82">
        <v>35586</v>
      </c>
      <c r="T100" s="82">
        <v>35942</v>
      </c>
      <c r="U100" s="82">
        <v>36537</v>
      </c>
    </row>
    <row r="101" spans="1:21" x14ac:dyDescent="0.25">
      <c r="A101" s="23" t="s">
        <v>984</v>
      </c>
      <c r="B101" s="23" t="s">
        <v>126</v>
      </c>
      <c r="C101" s="28" t="s">
        <v>28</v>
      </c>
      <c r="D101" s="24" t="s">
        <v>8</v>
      </c>
      <c r="E101" s="25" t="s">
        <v>20</v>
      </c>
      <c r="F101" s="25">
        <v>1112</v>
      </c>
      <c r="G101" s="25">
        <v>1788</v>
      </c>
      <c r="H101" s="26"/>
      <c r="I101" s="42">
        <v>32192</v>
      </c>
      <c r="J101" s="42">
        <v>32332</v>
      </c>
      <c r="K101" s="42">
        <v>32565</v>
      </c>
      <c r="L101" s="42">
        <v>33184</v>
      </c>
      <c r="M101" s="42">
        <v>33494</v>
      </c>
      <c r="N101" s="42">
        <v>34010</v>
      </c>
      <c r="O101" s="42"/>
      <c r="P101" s="42">
        <v>37021</v>
      </c>
      <c r="Q101" s="42">
        <v>37182</v>
      </c>
      <c r="R101" s="42">
        <v>37450</v>
      </c>
      <c r="S101" s="42">
        <v>38162</v>
      </c>
      <c r="T101" s="42">
        <v>38518</v>
      </c>
      <c r="U101" s="42">
        <v>39112</v>
      </c>
    </row>
    <row r="102" spans="1:21" x14ac:dyDescent="0.25">
      <c r="A102" s="70" t="s">
        <v>985</v>
      </c>
      <c r="B102" s="70" t="s">
        <v>127</v>
      </c>
      <c r="C102" s="64" t="s">
        <v>28</v>
      </c>
      <c r="D102" s="60" t="s">
        <v>9</v>
      </c>
      <c r="E102" s="65" t="s">
        <v>20</v>
      </c>
      <c r="F102" s="65">
        <v>1200</v>
      </c>
      <c r="G102" s="65">
        <v>1929</v>
      </c>
      <c r="H102" s="77"/>
      <c r="I102" s="82">
        <v>34499</v>
      </c>
      <c r="J102" s="82">
        <v>34639</v>
      </c>
      <c r="K102" s="82">
        <v>34872</v>
      </c>
      <c r="L102" s="82">
        <v>35490</v>
      </c>
      <c r="M102" s="82">
        <v>35800</v>
      </c>
      <c r="N102" s="82">
        <v>36317</v>
      </c>
      <c r="O102" s="82"/>
      <c r="P102" s="82">
        <v>39674</v>
      </c>
      <c r="Q102" s="82">
        <v>39835</v>
      </c>
      <c r="R102" s="82">
        <v>40103</v>
      </c>
      <c r="S102" s="82">
        <v>40814</v>
      </c>
      <c r="T102" s="82">
        <v>41170</v>
      </c>
      <c r="U102" s="82">
        <v>41765</v>
      </c>
    </row>
    <row r="103" spans="1:21" x14ac:dyDescent="0.25">
      <c r="A103" s="23" t="s">
        <v>986</v>
      </c>
      <c r="B103" s="23" t="s">
        <v>128</v>
      </c>
      <c r="C103" s="28" t="s">
        <v>28</v>
      </c>
      <c r="D103" s="24" t="s">
        <v>10</v>
      </c>
      <c r="E103" s="25" t="s">
        <v>20</v>
      </c>
      <c r="F103" s="25">
        <v>1288</v>
      </c>
      <c r="G103" s="25">
        <v>2070</v>
      </c>
      <c r="H103" s="26"/>
      <c r="I103" s="42">
        <v>36739</v>
      </c>
      <c r="J103" s="42">
        <v>36879</v>
      </c>
      <c r="K103" s="42">
        <v>37111</v>
      </c>
      <c r="L103" s="42">
        <v>37730</v>
      </c>
      <c r="M103" s="42">
        <v>38040</v>
      </c>
      <c r="N103" s="42">
        <v>38557</v>
      </c>
      <c r="O103" s="42"/>
      <c r="P103" s="42">
        <v>42250</v>
      </c>
      <c r="Q103" s="42">
        <v>42411</v>
      </c>
      <c r="R103" s="42">
        <v>42678</v>
      </c>
      <c r="S103" s="42">
        <v>43390</v>
      </c>
      <c r="T103" s="42">
        <v>43746</v>
      </c>
      <c r="U103" s="42">
        <v>44341</v>
      </c>
    </row>
    <row r="104" spans="1:21" x14ac:dyDescent="0.25">
      <c r="A104" s="70" t="s">
        <v>987</v>
      </c>
      <c r="B104" s="70" t="s">
        <v>129</v>
      </c>
      <c r="C104" s="64" t="s">
        <v>28</v>
      </c>
      <c r="D104" s="60" t="s">
        <v>11</v>
      </c>
      <c r="E104" s="65" t="s">
        <v>20</v>
      </c>
      <c r="F104" s="65">
        <v>1376</v>
      </c>
      <c r="G104" s="65">
        <v>2212</v>
      </c>
      <c r="H104" s="77"/>
      <c r="I104" s="82">
        <v>39195</v>
      </c>
      <c r="J104" s="82">
        <v>39335</v>
      </c>
      <c r="K104" s="82">
        <v>39568</v>
      </c>
      <c r="L104" s="82">
        <v>40186</v>
      </c>
      <c r="M104" s="82">
        <v>40496</v>
      </c>
      <c r="N104" s="82">
        <v>41013</v>
      </c>
      <c r="O104" s="82"/>
      <c r="P104" s="82">
        <v>45074</v>
      </c>
      <c r="Q104" s="82">
        <v>45235</v>
      </c>
      <c r="R104" s="82">
        <v>45503</v>
      </c>
      <c r="S104" s="82">
        <v>46214</v>
      </c>
      <c r="T104" s="82">
        <v>46570</v>
      </c>
      <c r="U104" s="82">
        <v>47165</v>
      </c>
    </row>
    <row r="105" spans="1:21" x14ac:dyDescent="0.25">
      <c r="A105" s="23" t="s">
        <v>988</v>
      </c>
      <c r="B105" s="23" t="s">
        <v>130</v>
      </c>
      <c r="C105" s="28" t="s">
        <v>28</v>
      </c>
      <c r="D105" s="24" t="s">
        <v>12</v>
      </c>
      <c r="E105" s="25" t="s">
        <v>20</v>
      </c>
      <c r="F105" s="25">
        <v>1464</v>
      </c>
      <c r="G105" s="25">
        <v>2353</v>
      </c>
      <c r="H105" s="26"/>
      <c r="I105" s="42">
        <v>41502</v>
      </c>
      <c r="J105" s="42">
        <v>41641</v>
      </c>
      <c r="K105" s="42">
        <v>41874</v>
      </c>
      <c r="L105" s="42">
        <v>42493</v>
      </c>
      <c r="M105" s="42">
        <v>42803</v>
      </c>
      <c r="N105" s="42">
        <v>43320</v>
      </c>
      <c r="O105" s="42"/>
      <c r="P105" s="42">
        <v>47727</v>
      </c>
      <c r="Q105" s="42">
        <v>47887</v>
      </c>
      <c r="R105" s="42">
        <v>48155</v>
      </c>
      <c r="S105" s="42">
        <v>48867</v>
      </c>
      <c r="T105" s="42">
        <v>49223</v>
      </c>
      <c r="U105" s="42">
        <v>49818</v>
      </c>
    </row>
    <row r="106" spans="1:21" x14ac:dyDescent="0.25">
      <c r="A106" s="70" t="s">
        <v>989</v>
      </c>
      <c r="B106" s="70" t="s">
        <v>131</v>
      </c>
      <c r="C106" s="64" t="s">
        <v>28</v>
      </c>
      <c r="D106" s="60" t="s">
        <v>13</v>
      </c>
      <c r="E106" s="65" t="s">
        <v>20</v>
      </c>
      <c r="F106" s="65">
        <v>1552</v>
      </c>
      <c r="G106" s="65">
        <v>2495</v>
      </c>
      <c r="H106" s="77"/>
      <c r="I106" s="82">
        <v>44047</v>
      </c>
      <c r="J106" s="82">
        <v>44256</v>
      </c>
      <c r="K106" s="82">
        <v>44605</v>
      </c>
      <c r="L106" s="82">
        <v>45533</v>
      </c>
      <c r="M106" s="82">
        <v>45998</v>
      </c>
      <c r="N106" s="82">
        <v>46773</v>
      </c>
      <c r="O106" s="82"/>
      <c r="P106" s="82">
        <v>50654</v>
      </c>
      <c r="Q106" s="82">
        <v>50894</v>
      </c>
      <c r="R106" s="82">
        <v>51296</v>
      </c>
      <c r="S106" s="82">
        <v>52363</v>
      </c>
      <c r="T106" s="82">
        <v>52898</v>
      </c>
      <c r="U106" s="82">
        <v>53789</v>
      </c>
    </row>
    <row r="107" spans="1:21" x14ac:dyDescent="0.25">
      <c r="A107" s="23" t="s">
        <v>990</v>
      </c>
      <c r="B107" s="23" t="s">
        <v>132</v>
      </c>
      <c r="C107" s="28" t="s">
        <v>28</v>
      </c>
      <c r="D107" s="24" t="s">
        <v>14</v>
      </c>
      <c r="E107" s="25" t="s">
        <v>20</v>
      </c>
      <c r="F107" s="25">
        <v>1640</v>
      </c>
      <c r="G107" s="25">
        <v>2636</v>
      </c>
      <c r="H107" s="26"/>
      <c r="I107" s="42">
        <v>46286</v>
      </c>
      <c r="J107" s="42">
        <v>46496</v>
      </c>
      <c r="K107" s="42">
        <v>46845</v>
      </c>
      <c r="L107" s="42">
        <v>47773</v>
      </c>
      <c r="M107" s="42">
        <v>48238</v>
      </c>
      <c r="N107" s="42">
        <v>49013</v>
      </c>
      <c r="O107" s="42"/>
      <c r="P107" s="42">
        <v>53229</v>
      </c>
      <c r="Q107" s="42">
        <v>53470</v>
      </c>
      <c r="R107" s="42">
        <v>53872</v>
      </c>
      <c r="S107" s="42">
        <v>54939</v>
      </c>
      <c r="T107" s="42">
        <v>55474</v>
      </c>
      <c r="U107" s="42">
        <v>56365</v>
      </c>
    </row>
    <row r="108" spans="1:21" x14ac:dyDescent="0.25">
      <c r="A108" s="70" t="s">
        <v>991</v>
      </c>
      <c r="B108" s="70" t="s">
        <v>133</v>
      </c>
      <c r="C108" s="64" t="s">
        <v>28</v>
      </c>
      <c r="D108" s="60" t="s">
        <v>15</v>
      </c>
      <c r="E108" s="65" t="s">
        <v>20</v>
      </c>
      <c r="F108" s="65">
        <v>1728</v>
      </c>
      <c r="G108" s="65">
        <v>2778</v>
      </c>
      <c r="H108" s="77"/>
      <c r="I108" s="82">
        <v>48564</v>
      </c>
      <c r="J108" s="82">
        <v>48774</v>
      </c>
      <c r="K108" s="82">
        <v>49123</v>
      </c>
      <c r="L108" s="82">
        <v>50051</v>
      </c>
      <c r="M108" s="82">
        <v>50516</v>
      </c>
      <c r="N108" s="82">
        <v>51291</v>
      </c>
      <c r="O108" s="82"/>
      <c r="P108" s="82">
        <v>55849</v>
      </c>
      <c r="Q108" s="82">
        <v>56090</v>
      </c>
      <c r="R108" s="82">
        <v>56491</v>
      </c>
      <c r="S108" s="82">
        <v>57559</v>
      </c>
      <c r="T108" s="82">
        <v>58093</v>
      </c>
      <c r="U108" s="82">
        <v>58985</v>
      </c>
    </row>
    <row r="109" spans="1:21" x14ac:dyDescent="0.25">
      <c r="A109" s="23" t="s">
        <v>992</v>
      </c>
      <c r="B109" s="23" t="s">
        <v>134</v>
      </c>
      <c r="C109" s="28" t="s">
        <v>28</v>
      </c>
      <c r="D109" s="24" t="s">
        <v>16</v>
      </c>
      <c r="E109" s="25" t="s">
        <v>20</v>
      </c>
      <c r="F109" s="25">
        <v>1816</v>
      </c>
      <c r="G109" s="25">
        <v>2919</v>
      </c>
      <c r="H109" s="26"/>
      <c r="I109" s="42">
        <v>51132</v>
      </c>
      <c r="J109" s="42">
        <v>51342</v>
      </c>
      <c r="K109" s="42">
        <v>51691</v>
      </c>
      <c r="L109" s="42">
        <v>52619</v>
      </c>
      <c r="M109" s="42">
        <v>53084</v>
      </c>
      <c r="N109" s="42">
        <v>53859</v>
      </c>
      <c r="O109" s="42"/>
      <c r="P109" s="42">
        <v>58802</v>
      </c>
      <c r="Q109" s="42">
        <v>59043</v>
      </c>
      <c r="R109" s="42">
        <v>59445</v>
      </c>
      <c r="S109" s="42">
        <v>60512</v>
      </c>
      <c r="T109" s="42">
        <v>61047</v>
      </c>
      <c r="U109" s="42">
        <v>61938</v>
      </c>
    </row>
    <row r="110" spans="1:21" x14ac:dyDescent="0.25">
      <c r="A110" s="70" t="s">
        <v>993</v>
      </c>
      <c r="B110" s="70" t="s">
        <v>135</v>
      </c>
      <c r="C110" s="64" t="s">
        <v>28</v>
      </c>
      <c r="D110" s="60" t="s">
        <v>17</v>
      </c>
      <c r="E110" s="65" t="s">
        <v>20</v>
      </c>
      <c r="F110" s="65">
        <v>1904</v>
      </c>
      <c r="G110" s="65">
        <v>3060</v>
      </c>
      <c r="H110" s="77"/>
      <c r="I110" s="82">
        <v>53372</v>
      </c>
      <c r="J110" s="82">
        <v>53582</v>
      </c>
      <c r="K110" s="82">
        <v>53931</v>
      </c>
      <c r="L110" s="82">
        <v>54859</v>
      </c>
      <c r="M110" s="82">
        <v>55324</v>
      </c>
      <c r="N110" s="82">
        <v>56099</v>
      </c>
      <c r="O110" s="82"/>
      <c r="P110" s="82">
        <v>61378</v>
      </c>
      <c r="Q110" s="82">
        <v>61619</v>
      </c>
      <c r="R110" s="82">
        <v>62021</v>
      </c>
      <c r="S110" s="82">
        <v>63088</v>
      </c>
      <c r="T110" s="82">
        <v>63623</v>
      </c>
      <c r="U110" s="82">
        <v>64514</v>
      </c>
    </row>
    <row r="111" spans="1:21" x14ac:dyDescent="0.25">
      <c r="A111" s="23" t="s">
        <v>994</v>
      </c>
      <c r="B111" s="23" t="s">
        <v>136</v>
      </c>
      <c r="C111" s="28" t="s">
        <v>28</v>
      </c>
      <c r="D111" s="24" t="s">
        <v>18</v>
      </c>
      <c r="E111" s="25" t="s">
        <v>20</v>
      </c>
      <c r="F111" s="25">
        <v>1992</v>
      </c>
      <c r="G111" s="25">
        <v>3202</v>
      </c>
      <c r="H111" s="26"/>
      <c r="I111" s="42">
        <v>55612</v>
      </c>
      <c r="J111" s="42">
        <v>55822</v>
      </c>
      <c r="K111" s="42">
        <v>56171</v>
      </c>
      <c r="L111" s="42">
        <v>57099</v>
      </c>
      <c r="M111" s="42">
        <v>57564</v>
      </c>
      <c r="N111" s="42">
        <v>58339</v>
      </c>
      <c r="O111" s="42"/>
      <c r="P111" s="42">
        <v>63954</v>
      </c>
      <c r="Q111" s="42">
        <v>64195</v>
      </c>
      <c r="R111" s="42">
        <v>64597</v>
      </c>
      <c r="S111" s="42">
        <v>65664</v>
      </c>
      <c r="T111" s="42">
        <v>66199</v>
      </c>
      <c r="U111" s="42">
        <v>67090</v>
      </c>
    </row>
    <row r="112" spans="1:21" ht="15.75" thickBot="1" x14ac:dyDescent="0.3">
      <c r="A112" s="71" t="s">
        <v>995</v>
      </c>
      <c r="B112" s="71" t="s">
        <v>137</v>
      </c>
      <c r="C112" s="66" t="s">
        <v>28</v>
      </c>
      <c r="D112" s="67" t="s">
        <v>19</v>
      </c>
      <c r="E112" s="68" t="s">
        <v>20</v>
      </c>
      <c r="F112" s="68">
        <v>2080</v>
      </c>
      <c r="G112" s="68">
        <v>3343</v>
      </c>
      <c r="H112" s="78"/>
      <c r="I112" s="84">
        <v>57920</v>
      </c>
      <c r="J112" s="84">
        <v>58130</v>
      </c>
      <c r="K112" s="84">
        <v>58479</v>
      </c>
      <c r="L112" s="84">
        <v>59407</v>
      </c>
      <c r="M112" s="84">
        <v>59872</v>
      </c>
      <c r="N112" s="84">
        <v>60647</v>
      </c>
      <c r="O112" s="84"/>
      <c r="P112" s="84">
        <v>66608</v>
      </c>
      <c r="Q112" s="84">
        <v>66850</v>
      </c>
      <c r="R112" s="84">
        <v>67251</v>
      </c>
      <c r="S112" s="84">
        <v>68318</v>
      </c>
      <c r="T112" s="84">
        <v>68853</v>
      </c>
      <c r="U112" s="84">
        <v>69744</v>
      </c>
    </row>
    <row r="113" spans="1:21" x14ac:dyDescent="0.25">
      <c r="A113" s="69" t="s">
        <v>996</v>
      </c>
      <c r="B113" s="69" t="s">
        <v>138</v>
      </c>
      <c r="C113" s="61" t="s">
        <v>28</v>
      </c>
      <c r="D113" s="62" t="s">
        <v>25</v>
      </c>
      <c r="E113" s="63" t="s">
        <v>21</v>
      </c>
      <c r="F113" s="63">
        <v>470</v>
      </c>
      <c r="G113" s="63">
        <v>756</v>
      </c>
      <c r="H113" s="75"/>
      <c r="I113" s="76">
        <v>15398</v>
      </c>
      <c r="J113" s="76">
        <v>15572</v>
      </c>
      <c r="K113" s="76">
        <v>15863</v>
      </c>
      <c r="L113" s="76">
        <v>16610</v>
      </c>
      <c r="M113" s="76">
        <v>16991</v>
      </c>
      <c r="N113" s="76">
        <v>17627</v>
      </c>
      <c r="O113" s="76"/>
      <c r="P113" s="76">
        <v>17708</v>
      </c>
      <c r="Q113" s="76">
        <v>17908</v>
      </c>
      <c r="R113" s="76">
        <v>18242</v>
      </c>
      <c r="S113" s="76">
        <v>19102</v>
      </c>
      <c r="T113" s="76">
        <v>19540</v>
      </c>
      <c r="U113" s="76">
        <v>20271</v>
      </c>
    </row>
    <row r="114" spans="1:21" x14ac:dyDescent="0.25">
      <c r="A114" s="23" t="s">
        <v>997</v>
      </c>
      <c r="B114" s="23" t="s">
        <v>139</v>
      </c>
      <c r="C114" s="28" t="s">
        <v>28</v>
      </c>
      <c r="D114" s="24" t="s">
        <v>27</v>
      </c>
      <c r="E114" s="25" t="s">
        <v>21</v>
      </c>
      <c r="F114" s="25">
        <v>592</v>
      </c>
      <c r="G114" s="25">
        <v>952</v>
      </c>
      <c r="H114" s="26"/>
      <c r="I114" s="42">
        <v>18199</v>
      </c>
      <c r="J114" s="42">
        <v>18374</v>
      </c>
      <c r="K114" s="42">
        <v>18664</v>
      </c>
      <c r="L114" s="42">
        <v>19411</v>
      </c>
      <c r="M114" s="42">
        <v>19793</v>
      </c>
      <c r="N114" s="42">
        <v>20428</v>
      </c>
      <c r="O114" s="42"/>
      <c r="P114" s="42">
        <v>20929</v>
      </c>
      <c r="Q114" s="42">
        <v>21130</v>
      </c>
      <c r="R114" s="42">
        <v>21464</v>
      </c>
      <c r="S114" s="42">
        <v>22323</v>
      </c>
      <c r="T114" s="42">
        <v>22762</v>
      </c>
      <c r="U114" s="42">
        <v>23492</v>
      </c>
    </row>
    <row r="115" spans="1:21" x14ac:dyDescent="0.25">
      <c r="A115" s="70" t="s">
        <v>998</v>
      </c>
      <c r="B115" s="70" t="s">
        <v>140</v>
      </c>
      <c r="C115" s="64" t="s">
        <v>28</v>
      </c>
      <c r="D115" s="60" t="s">
        <v>1</v>
      </c>
      <c r="E115" s="65" t="s">
        <v>21</v>
      </c>
      <c r="F115" s="65">
        <v>714</v>
      </c>
      <c r="G115" s="65">
        <v>1148</v>
      </c>
      <c r="H115" s="77"/>
      <c r="I115" s="82">
        <v>21229</v>
      </c>
      <c r="J115" s="82">
        <v>21404</v>
      </c>
      <c r="K115" s="82">
        <v>21695</v>
      </c>
      <c r="L115" s="82">
        <v>22442</v>
      </c>
      <c r="M115" s="82">
        <v>22823</v>
      </c>
      <c r="N115" s="82">
        <v>23458</v>
      </c>
      <c r="O115" s="82"/>
      <c r="P115" s="82">
        <v>24413</v>
      </c>
      <c r="Q115" s="82">
        <v>24615</v>
      </c>
      <c r="R115" s="82">
        <v>24949</v>
      </c>
      <c r="S115" s="82">
        <v>25808</v>
      </c>
      <c r="T115" s="82">
        <v>26246</v>
      </c>
      <c r="U115" s="82">
        <v>26977</v>
      </c>
    </row>
    <row r="116" spans="1:21" x14ac:dyDescent="0.25">
      <c r="A116" s="23" t="s">
        <v>999</v>
      </c>
      <c r="B116" s="23" t="s">
        <v>141</v>
      </c>
      <c r="C116" s="28" t="s">
        <v>28</v>
      </c>
      <c r="D116" s="24" t="s">
        <v>2</v>
      </c>
      <c r="E116" s="25" t="s">
        <v>21</v>
      </c>
      <c r="F116" s="25">
        <v>836</v>
      </c>
      <c r="G116" s="25">
        <v>1344</v>
      </c>
      <c r="H116" s="26"/>
      <c r="I116" s="42">
        <v>24107</v>
      </c>
      <c r="J116" s="42">
        <v>24281</v>
      </c>
      <c r="K116" s="42">
        <v>24572</v>
      </c>
      <c r="L116" s="42">
        <v>25319</v>
      </c>
      <c r="M116" s="42">
        <v>25700</v>
      </c>
      <c r="N116" s="42">
        <v>26336</v>
      </c>
      <c r="O116" s="42"/>
      <c r="P116" s="42">
        <v>27723</v>
      </c>
      <c r="Q116" s="42">
        <v>27923</v>
      </c>
      <c r="R116" s="42">
        <v>28258</v>
      </c>
      <c r="S116" s="42">
        <v>29117</v>
      </c>
      <c r="T116" s="42">
        <v>29555</v>
      </c>
      <c r="U116" s="42">
        <v>30286</v>
      </c>
    </row>
    <row r="117" spans="1:21" x14ac:dyDescent="0.25">
      <c r="A117" s="70" t="s">
        <v>1000</v>
      </c>
      <c r="B117" s="70" t="s">
        <v>142</v>
      </c>
      <c r="C117" s="64" t="s">
        <v>28</v>
      </c>
      <c r="D117" s="60" t="s">
        <v>3</v>
      </c>
      <c r="E117" s="65" t="s">
        <v>21</v>
      </c>
      <c r="F117" s="65">
        <v>958</v>
      </c>
      <c r="G117" s="65">
        <v>1540</v>
      </c>
      <c r="H117" s="77"/>
      <c r="I117" s="82">
        <v>26910</v>
      </c>
      <c r="J117" s="82">
        <v>27085</v>
      </c>
      <c r="K117" s="82">
        <v>27376</v>
      </c>
      <c r="L117" s="82">
        <v>28123</v>
      </c>
      <c r="M117" s="82">
        <v>28504</v>
      </c>
      <c r="N117" s="82">
        <v>29139</v>
      </c>
      <c r="O117" s="82"/>
      <c r="P117" s="82">
        <v>30947</v>
      </c>
      <c r="Q117" s="82">
        <v>31148</v>
      </c>
      <c r="R117" s="82">
        <v>31482</v>
      </c>
      <c r="S117" s="82">
        <v>32341</v>
      </c>
      <c r="T117" s="82">
        <v>32780</v>
      </c>
      <c r="U117" s="82">
        <v>33510</v>
      </c>
    </row>
    <row r="118" spans="1:21" x14ac:dyDescent="0.25">
      <c r="A118" s="23" t="s">
        <v>1001</v>
      </c>
      <c r="B118" s="23" t="s">
        <v>143</v>
      </c>
      <c r="C118" s="28" t="s">
        <v>28</v>
      </c>
      <c r="D118" s="24" t="s">
        <v>4</v>
      </c>
      <c r="E118" s="25" t="s">
        <v>21</v>
      </c>
      <c r="F118" s="25">
        <v>1080</v>
      </c>
      <c r="G118" s="25">
        <v>1736</v>
      </c>
      <c r="H118" s="26"/>
      <c r="I118" s="42">
        <v>29712</v>
      </c>
      <c r="J118" s="42">
        <v>29886</v>
      </c>
      <c r="K118" s="42">
        <v>30177</v>
      </c>
      <c r="L118" s="42">
        <v>30924</v>
      </c>
      <c r="M118" s="42">
        <v>31305</v>
      </c>
      <c r="N118" s="42">
        <v>31941</v>
      </c>
      <c r="O118" s="42"/>
      <c r="P118" s="42">
        <v>34169</v>
      </c>
      <c r="Q118" s="42">
        <v>34369</v>
      </c>
      <c r="R118" s="42">
        <v>34704</v>
      </c>
      <c r="S118" s="42">
        <v>35563</v>
      </c>
      <c r="T118" s="42">
        <v>36001</v>
      </c>
      <c r="U118" s="42">
        <v>36732</v>
      </c>
    </row>
    <row r="119" spans="1:21" x14ac:dyDescent="0.25">
      <c r="A119" s="70" t="s">
        <v>1002</v>
      </c>
      <c r="B119" s="70" t="s">
        <v>144</v>
      </c>
      <c r="C119" s="64" t="s">
        <v>28</v>
      </c>
      <c r="D119" s="60" t="s">
        <v>5</v>
      </c>
      <c r="E119" s="65" t="s">
        <v>21</v>
      </c>
      <c r="F119" s="65">
        <v>1202</v>
      </c>
      <c r="G119" s="65">
        <v>1932</v>
      </c>
      <c r="H119" s="77"/>
      <c r="I119" s="82">
        <v>30960</v>
      </c>
      <c r="J119" s="82">
        <v>31125</v>
      </c>
      <c r="K119" s="82">
        <v>31402</v>
      </c>
      <c r="L119" s="82">
        <v>32111</v>
      </c>
      <c r="M119" s="82">
        <v>32474</v>
      </c>
      <c r="N119" s="82">
        <v>33077</v>
      </c>
      <c r="O119" s="82"/>
      <c r="P119" s="82">
        <v>35604</v>
      </c>
      <c r="Q119" s="82">
        <v>35794</v>
      </c>
      <c r="R119" s="82">
        <v>36112</v>
      </c>
      <c r="S119" s="82">
        <v>36928</v>
      </c>
      <c r="T119" s="82">
        <v>37345</v>
      </c>
      <c r="U119" s="82">
        <v>38039</v>
      </c>
    </row>
    <row r="120" spans="1:21" x14ac:dyDescent="0.25">
      <c r="A120" s="23" t="s">
        <v>1003</v>
      </c>
      <c r="B120" s="23" t="s">
        <v>145</v>
      </c>
      <c r="C120" s="28" t="s">
        <v>28</v>
      </c>
      <c r="D120" s="24" t="s">
        <v>6</v>
      </c>
      <c r="E120" s="25" t="s">
        <v>21</v>
      </c>
      <c r="F120" s="25">
        <v>1319</v>
      </c>
      <c r="G120" s="25">
        <v>2120</v>
      </c>
      <c r="H120" s="26"/>
      <c r="I120" s="42">
        <v>33898</v>
      </c>
      <c r="J120" s="42">
        <v>34064</v>
      </c>
      <c r="K120" s="42">
        <v>34340</v>
      </c>
      <c r="L120" s="42">
        <v>35050</v>
      </c>
      <c r="M120" s="42">
        <v>35412</v>
      </c>
      <c r="N120" s="42">
        <v>36016</v>
      </c>
      <c r="O120" s="42"/>
      <c r="P120" s="42">
        <v>38983</v>
      </c>
      <c r="Q120" s="42">
        <v>39174</v>
      </c>
      <c r="R120" s="42">
        <v>39491</v>
      </c>
      <c r="S120" s="42">
        <v>40308</v>
      </c>
      <c r="T120" s="42">
        <v>40724</v>
      </c>
      <c r="U120" s="42">
        <v>41418</v>
      </c>
    </row>
    <row r="121" spans="1:21" x14ac:dyDescent="0.25">
      <c r="A121" s="70" t="s">
        <v>1004</v>
      </c>
      <c r="B121" s="70" t="s">
        <v>146</v>
      </c>
      <c r="C121" s="64" t="s">
        <v>28</v>
      </c>
      <c r="D121" s="60" t="s">
        <v>7</v>
      </c>
      <c r="E121" s="65" t="s">
        <v>21</v>
      </c>
      <c r="F121" s="65">
        <v>1436</v>
      </c>
      <c r="G121" s="65">
        <v>2308</v>
      </c>
      <c r="H121" s="77"/>
      <c r="I121" s="82">
        <v>36562</v>
      </c>
      <c r="J121" s="82">
        <v>36727</v>
      </c>
      <c r="K121" s="82">
        <v>37004</v>
      </c>
      <c r="L121" s="82">
        <v>37713</v>
      </c>
      <c r="M121" s="82">
        <v>38076</v>
      </c>
      <c r="N121" s="82">
        <v>38679</v>
      </c>
      <c r="O121" s="82"/>
      <c r="P121" s="82">
        <v>42046</v>
      </c>
      <c r="Q121" s="82">
        <v>42236</v>
      </c>
      <c r="R121" s="82">
        <v>42555</v>
      </c>
      <c r="S121" s="82">
        <v>43370</v>
      </c>
      <c r="T121" s="82">
        <v>43787</v>
      </c>
      <c r="U121" s="82">
        <v>44481</v>
      </c>
    </row>
    <row r="122" spans="1:21" x14ac:dyDescent="0.25">
      <c r="A122" s="23" t="s">
        <v>1005</v>
      </c>
      <c r="B122" s="23" t="s">
        <v>147</v>
      </c>
      <c r="C122" s="28" t="s">
        <v>28</v>
      </c>
      <c r="D122" s="24" t="s">
        <v>8</v>
      </c>
      <c r="E122" s="25" t="s">
        <v>21</v>
      </c>
      <c r="F122" s="25">
        <v>1553</v>
      </c>
      <c r="G122" s="25">
        <v>2496</v>
      </c>
      <c r="H122" s="26"/>
      <c r="I122" s="42">
        <v>39223</v>
      </c>
      <c r="J122" s="42">
        <v>39389</v>
      </c>
      <c r="K122" s="42">
        <v>39665</v>
      </c>
      <c r="L122" s="42">
        <v>40375</v>
      </c>
      <c r="M122" s="42">
        <v>40737</v>
      </c>
      <c r="N122" s="42">
        <v>41341</v>
      </c>
      <c r="O122" s="42"/>
      <c r="P122" s="42">
        <v>45106</v>
      </c>
      <c r="Q122" s="42">
        <v>45297</v>
      </c>
      <c r="R122" s="42">
        <v>45615</v>
      </c>
      <c r="S122" s="42">
        <v>46431</v>
      </c>
      <c r="T122" s="42">
        <v>46848</v>
      </c>
      <c r="U122" s="42">
        <v>47542</v>
      </c>
    </row>
    <row r="123" spans="1:21" x14ac:dyDescent="0.25">
      <c r="A123" s="70" t="s">
        <v>1006</v>
      </c>
      <c r="B123" s="70" t="s">
        <v>148</v>
      </c>
      <c r="C123" s="64" t="s">
        <v>28</v>
      </c>
      <c r="D123" s="60" t="s">
        <v>9</v>
      </c>
      <c r="E123" s="65" t="s">
        <v>21</v>
      </c>
      <c r="F123" s="65">
        <v>1670</v>
      </c>
      <c r="G123" s="65">
        <v>2684</v>
      </c>
      <c r="H123" s="77"/>
      <c r="I123" s="82">
        <v>41956</v>
      </c>
      <c r="J123" s="82">
        <v>42122</v>
      </c>
      <c r="K123" s="82">
        <v>42398</v>
      </c>
      <c r="L123" s="82">
        <v>43108</v>
      </c>
      <c r="M123" s="82">
        <v>43470</v>
      </c>
      <c r="N123" s="82">
        <v>44074</v>
      </c>
      <c r="O123" s="82"/>
      <c r="P123" s="82">
        <v>48249</v>
      </c>
      <c r="Q123" s="82">
        <v>48440</v>
      </c>
      <c r="R123" s="82">
        <v>48758</v>
      </c>
      <c r="S123" s="82">
        <v>49574</v>
      </c>
      <c r="T123" s="82">
        <v>49991</v>
      </c>
      <c r="U123" s="82">
        <v>50685</v>
      </c>
    </row>
    <row r="124" spans="1:21" x14ac:dyDescent="0.25">
      <c r="A124" s="23" t="s">
        <v>1007</v>
      </c>
      <c r="B124" s="23" t="s">
        <v>149</v>
      </c>
      <c r="C124" s="28" t="s">
        <v>28</v>
      </c>
      <c r="D124" s="24" t="s">
        <v>10</v>
      </c>
      <c r="E124" s="25" t="s">
        <v>21</v>
      </c>
      <c r="F124" s="25">
        <v>1787</v>
      </c>
      <c r="G124" s="25">
        <v>2872</v>
      </c>
      <c r="H124" s="26"/>
      <c r="I124" s="42">
        <v>44618</v>
      </c>
      <c r="J124" s="42">
        <v>44784</v>
      </c>
      <c r="K124" s="42">
        <v>45060</v>
      </c>
      <c r="L124" s="42">
        <v>45770</v>
      </c>
      <c r="M124" s="42">
        <v>46132</v>
      </c>
      <c r="N124" s="42">
        <v>46735</v>
      </c>
      <c r="O124" s="42"/>
      <c r="P124" s="42">
        <v>51311</v>
      </c>
      <c r="Q124" s="42">
        <v>51502</v>
      </c>
      <c r="R124" s="42">
        <v>51819</v>
      </c>
      <c r="S124" s="42">
        <v>52636</v>
      </c>
      <c r="T124" s="42">
        <v>53052</v>
      </c>
      <c r="U124" s="42">
        <v>53745</v>
      </c>
    </row>
    <row r="125" spans="1:21" x14ac:dyDescent="0.25">
      <c r="A125" s="70" t="s">
        <v>1008</v>
      </c>
      <c r="B125" s="70" t="s">
        <v>150</v>
      </c>
      <c r="C125" s="64" t="s">
        <v>28</v>
      </c>
      <c r="D125" s="60" t="s">
        <v>11</v>
      </c>
      <c r="E125" s="65" t="s">
        <v>21</v>
      </c>
      <c r="F125" s="65">
        <v>1904</v>
      </c>
      <c r="G125" s="65">
        <v>3060</v>
      </c>
      <c r="H125" s="77"/>
      <c r="I125" s="82">
        <v>47618</v>
      </c>
      <c r="J125" s="82">
        <v>47784</v>
      </c>
      <c r="K125" s="82">
        <v>48060</v>
      </c>
      <c r="L125" s="82">
        <v>48770</v>
      </c>
      <c r="M125" s="82">
        <v>49132</v>
      </c>
      <c r="N125" s="82">
        <v>49736</v>
      </c>
      <c r="O125" s="82"/>
      <c r="P125" s="82">
        <v>54761</v>
      </c>
      <c r="Q125" s="82">
        <v>54952</v>
      </c>
      <c r="R125" s="82">
        <v>55269</v>
      </c>
      <c r="S125" s="82">
        <v>56086</v>
      </c>
      <c r="T125" s="82">
        <v>56502</v>
      </c>
      <c r="U125" s="82">
        <v>57196</v>
      </c>
    </row>
    <row r="126" spans="1:21" x14ac:dyDescent="0.25">
      <c r="A126" s="23" t="s">
        <v>1009</v>
      </c>
      <c r="B126" s="23" t="s">
        <v>151</v>
      </c>
      <c r="C126" s="28" t="s">
        <v>28</v>
      </c>
      <c r="D126" s="24" t="s">
        <v>12</v>
      </c>
      <c r="E126" s="25" t="s">
        <v>21</v>
      </c>
      <c r="F126" s="25">
        <v>2021</v>
      </c>
      <c r="G126" s="25">
        <v>3248</v>
      </c>
      <c r="H126" s="26"/>
      <c r="I126" s="42">
        <v>50352</v>
      </c>
      <c r="J126" s="42">
        <v>50518</v>
      </c>
      <c r="K126" s="42">
        <v>50794</v>
      </c>
      <c r="L126" s="42">
        <v>51504</v>
      </c>
      <c r="M126" s="42">
        <v>51866</v>
      </c>
      <c r="N126" s="42">
        <v>52470</v>
      </c>
      <c r="O126" s="42"/>
      <c r="P126" s="42">
        <v>57905</v>
      </c>
      <c r="Q126" s="42">
        <v>58096</v>
      </c>
      <c r="R126" s="42">
        <v>58413</v>
      </c>
      <c r="S126" s="42">
        <v>59230</v>
      </c>
      <c r="T126" s="42">
        <v>59646</v>
      </c>
      <c r="U126" s="42">
        <v>60341</v>
      </c>
    </row>
    <row r="127" spans="1:21" x14ac:dyDescent="0.25">
      <c r="A127" s="70" t="s">
        <v>1010</v>
      </c>
      <c r="B127" s="70" t="s">
        <v>152</v>
      </c>
      <c r="C127" s="64" t="s">
        <v>28</v>
      </c>
      <c r="D127" s="60" t="s">
        <v>13</v>
      </c>
      <c r="E127" s="65" t="s">
        <v>21</v>
      </c>
      <c r="F127" s="65">
        <v>2138</v>
      </c>
      <c r="G127" s="65">
        <v>3436</v>
      </c>
      <c r="H127" s="77"/>
      <c r="I127" s="82">
        <v>53375</v>
      </c>
      <c r="J127" s="82">
        <v>53624</v>
      </c>
      <c r="K127" s="82">
        <v>54038</v>
      </c>
      <c r="L127" s="82">
        <v>55103</v>
      </c>
      <c r="M127" s="82">
        <v>55646</v>
      </c>
      <c r="N127" s="82">
        <v>56551</v>
      </c>
      <c r="O127" s="82"/>
      <c r="P127" s="82">
        <v>61381</v>
      </c>
      <c r="Q127" s="82">
        <v>61668</v>
      </c>
      <c r="R127" s="82">
        <v>62144</v>
      </c>
      <c r="S127" s="82">
        <v>63368</v>
      </c>
      <c r="T127" s="82">
        <v>63993</v>
      </c>
      <c r="U127" s="82">
        <v>65034</v>
      </c>
    </row>
    <row r="128" spans="1:21" x14ac:dyDescent="0.25">
      <c r="A128" s="23" t="s">
        <v>1011</v>
      </c>
      <c r="B128" s="23" t="s">
        <v>153</v>
      </c>
      <c r="C128" s="28" t="s">
        <v>28</v>
      </c>
      <c r="D128" s="24" t="s">
        <v>14</v>
      </c>
      <c r="E128" s="25" t="s">
        <v>21</v>
      </c>
      <c r="F128" s="25">
        <v>2255</v>
      </c>
      <c r="G128" s="25">
        <v>3624</v>
      </c>
      <c r="H128" s="26"/>
      <c r="I128" s="42">
        <v>56036</v>
      </c>
      <c r="J128" s="42">
        <v>56285</v>
      </c>
      <c r="K128" s="42">
        <v>56699</v>
      </c>
      <c r="L128" s="42">
        <v>57764</v>
      </c>
      <c r="M128" s="42">
        <v>58307</v>
      </c>
      <c r="N128" s="42">
        <v>59213</v>
      </c>
      <c r="O128" s="42"/>
      <c r="P128" s="42">
        <v>64441</v>
      </c>
      <c r="Q128" s="42">
        <v>64728</v>
      </c>
      <c r="R128" s="42">
        <v>65204</v>
      </c>
      <c r="S128" s="42">
        <v>66429</v>
      </c>
      <c r="T128" s="42">
        <v>67053</v>
      </c>
      <c r="U128" s="42">
        <v>68095</v>
      </c>
    </row>
    <row r="129" spans="1:21" x14ac:dyDescent="0.25">
      <c r="A129" s="70" t="s">
        <v>1012</v>
      </c>
      <c r="B129" s="70" t="s">
        <v>154</v>
      </c>
      <c r="C129" s="64" t="s">
        <v>28</v>
      </c>
      <c r="D129" s="60" t="s">
        <v>15</v>
      </c>
      <c r="E129" s="65" t="s">
        <v>21</v>
      </c>
      <c r="F129" s="65">
        <v>2372</v>
      </c>
      <c r="G129" s="65">
        <v>3813</v>
      </c>
      <c r="H129" s="77"/>
      <c r="I129" s="82">
        <v>58748</v>
      </c>
      <c r="J129" s="82">
        <v>58996</v>
      </c>
      <c r="K129" s="82">
        <v>59411</v>
      </c>
      <c r="L129" s="82">
        <v>60475</v>
      </c>
      <c r="M129" s="82">
        <v>61019</v>
      </c>
      <c r="N129" s="82">
        <v>61924</v>
      </c>
      <c r="O129" s="82"/>
      <c r="P129" s="82">
        <v>67560</v>
      </c>
      <c r="Q129" s="82">
        <v>67845</v>
      </c>
      <c r="R129" s="82">
        <v>68323</v>
      </c>
      <c r="S129" s="82">
        <v>69546</v>
      </c>
      <c r="T129" s="82">
        <v>70172</v>
      </c>
      <c r="U129" s="82">
        <v>71213</v>
      </c>
    </row>
    <row r="130" spans="1:21" x14ac:dyDescent="0.25">
      <c r="A130" s="23" t="s">
        <v>1013</v>
      </c>
      <c r="B130" s="23" t="s">
        <v>155</v>
      </c>
      <c r="C130" s="28" t="s">
        <v>28</v>
      </c>
      <c r="D130" s="24" t="s">
        <v>16</v>
      </c>
      <c r="E130" s="25" t="s">
        <v>21</v>
      </c>
      <c r="F130" s="25">
        <v>2489</v>
      </c>
      <c r="G130" s="25">
        <v>4001</v>
      </c>
      <c r="H130" s="26"/>
      <c r="I130" s="42">
        <v>61878</v>
      </c>
      <c r="J130" s="42">
        <v>62127</v>
      </c>
      <c r="K130" s="42">
        <v>62541</v>
      </c>
      <c r="L130" s="42">
        <v>63606</v>
      </c>
      <c r="M130" s="42">
        <v>64149</v>
      </c>
      <c r="N130" s="42">
        <v>65055</v>
      </c>
      <c r="O130" s="42"/>
      <c r="P130" s="42">
        <v>71160</v>
      </c>
      <c r="Q130" s="42">
        <v>71446</v>
      </c>
      <c r="R130" s="42">
        <v>71922</v>
      </c>
      <c r="S130" s="42">
        <v>73147</v>
      </c>
      <c r="T130" s="42">
        <v>73771</v>
      </c>
      <c r="U130" s="42">
        <v>74813</v>
      </c>
    </row>
    <row r="131" spans="1:21" x14ac:dyDescent="0.25">
      <c r="A131" s="70" t="s">
        <v>1014</v>
      </c>
      <c r="B131" s="70" t="s">
        <v>156</v>
      </c>
      <c r="C131" s="64" t="s">
        <v>28</v>
      </c>
      <c r="D131" s="60" t="s">
        <v>17</v>
      </c>
      <c r="E131" s="65" t="s">
        <v>21</v>
      </c>
      <c r="F131" s="65">
        <v>2606</v>
      </c>
      <c r="G131" s="65">
        <v>4189</v>
      </c>
      <c r="H131" s="77"/>
      <c r="I131" s="82">
        <v>64540</v>
      </c>
      <c r="J131" s="82">
        <v>64788</v>
      </c>
      <c r="K131" s="82">
        <v>65203</v>
      </c>
      <c r="L131" s="82">
        <v>66267</v>
      </c>
      <c r="M131" s="82">
        <v>66810</v>
      </c>
      <c r="N131" s="82">
        <v>67716</v>
      </c>
      <c r="O131" s="82"/>
      <c r="P131" s="82">
        <v>74221</v>
      </c>
      <c r="Q131" s="82">
        <v>74506</v>
      </c>
      <c r="R131" s="82">
        <v>74983</v>
      </c>
      <c r="S131" s="82">
        <v>76207</v>
      </c>
      <c r="T131" s="82">
        <v>76832</v>
      </c>
      <c r="U131" s="82">
        <v>77873</v>
      </c>
    </row>
    <row r="132" spans="1:21" x14ac:dyDescent="0.25">
      <c r="A132" s="23" t="s">
        <v>1015</v>
      </c>
      <c r="B132" s="23" t="s">
        <v>157</v>
      </c>
      <c r="C132" s="28" t="s">
        <v>28</v>
      </c>
      <c r="D132" s="24" t="s">
        <v>18</v>
      </c>
      <c r="E132" s="25" t="s">
        <v>21</v>
      </c>
      <c r="F132" s="25">
        <v>2723</v>
      </c>
      <c r="G132" s="25">
        <v>4377</v>
      </c>
      <c r="H132" s="26"/>
      <c r="I132" s="42">
        <v>67201</v>
      </c>
      <c r="J132" s="42">
        <v>67449</v>
      </c>
      <c r="K132" s="42">
        <v>67864</v>
      </c>
      <c r="L132" s="42">
        <v>68928</v>
      </c>
      <c r="M132" s="42">
        <v>69472</v>
      </c>
      <c r="N132" s="42">
        <v>70377</v>
      </c>
      <c r="O132" s="42"/>
      <c r="P132" s="42">
        <v>77281</v>
      </c>
      <c r="Q132" s="42">
        <v>77566</v>
      </c>
      <c r="R132" s="42">
        <v>78044</v>
      </c>
      <c r="S132" s="42">
        <v>79267</v>
      </c>
      <c r="T132" s="42">
        <v>79893</v>
      </c>
      <c r="U132" s="42">
        <v>80934</v>
      </c>
    </row>
    <row r="133" spans="1:21" ht="15.75" thickBot="1" x14ac:dyDescent="0.3">
      <c r="A133" s="71" t="s">
        <v>1016</v>
      </c>
      <c r="B133" s="71" t="s">
        <v>158</v>
      </c>
      <c r="C133" s="66" t="s">
        <v>28</v>
      </c>
      <c r="D133" s="67" t="s">
        <v>19</v>
      </c>
      <c r="E133" s="68" t="s">
        <v>21</v>
      </c>
      <c r="F133" s="68">
        <v>2840</v>
      </c>
      <c r="G133" s="68">
        <v>4565</v>
      </c>
      <c r="H133" s="78"/>
      <c r="I133" s="84">
        <v>69936</v>
      </c>
      <c r="J133" s="84">
        <v>70185</v>
      </c>
      <c r="K133" s="84">
        <v>70599</v>
      </c>
      <c r="L133" s="84">
        <v>71664</v>
      </c>
      <c r="M133" s="84">
        <v>72207</v>
      </c>
      <c r="N133" s="84">
        <v>73113</v>
      </c>
      <c r="O133" s="84"/>
      <c r="P133" s="84">
        <v>80426</v>
      </c>
      <c r="Q133" s="84">
        <v>80713</v>
      </c>
      <c r="R133" s="84">
        <v>81189</v>
      </c>
      <c r="S133" s="84">
        <v>82414</v>
      </c>
      <c r="T133" s="84">
        <v>83038</v>
      </c>
      <c r="U133" s="84">
        <v>84080</v>
      </c>
    </row>
    <row r="134" spans="1:21" x14ac:dyDescent="0.25">
      <c r="A134" s="69" t="s">
        <v>1017</v>
      </c>
      <c r="B134" s="69" t="s">
        <v>159</v>
      </c>
      <c r="C134" s="61" t="s">
        <v>29</v>
      </c>
      <c r="D134" s="62" t="s">
        <v>25</v>
      </c>
      <c r="E134" s="63" t="s">
        <v>26</v>
      </c>
      <c r="F134" s="63">
        <v>263</v>
      </c>
      <c r="G134" s="63">
        <v>423</v>
      </c>
      <c r="H134" s="75"/>
      <c r="I134" s="76">
        <v>9425</v>
      </c>
      <c r="J134" s="76">
        <v>9545</v>
      </c>
      <c r="K134" s="76">
        <v>9744</v>
      </c>
      <c r="L134" s="76">
        <v>10299</v>
      </c>
      <c r="M134" s="76">
        <v>10571</v>
      </c>
      <c r="N134" s="76">
        <v>11023</v>
      </c>
      <c r="O134" s="76"/>
      <c r="P134" s="76">
        <v>10839</v>
      </c>
      <c r="Q134" s="76">
        <v>10977</v>
      </c>
      <c r="R134" s="76">
        <v>11206</v>
      </c>
      <c r="S134" s="76">
        <v>11844</v>
      </c>
      <c r="T134" s="76">
        <v>12157</v>
      </c>
      <c r="U134" s="76">
        <v>12676</v>
      </c>
    </row>
    <row r="135" spans="1:21" x14ac:dyDescent="0.25">
      <c r="A135" s="23" t="s">
        <v>1018</v>
      </c>
      <c r="B135" s="23" t="s">
        <v>160</v>
      </c>
      <c r="C135" s="28" t="s">
        <v>29</v>
      </c>
      <c r="D135" s="24" t="s">
        <v>27</v>
      </c>
      <c r="E135" s="25" t="s">
        <v>26</v>
      </c>
      <c r="F135" s="25">
        <v>336</v>
      </c>
      <c r="G135" s="25">
        <v>540</v>
      </c>
      <c r="H135" s="26"/>
      <c r="I135" s="42">
        <v>11034</v>
      </c>
      <c r="J135" s="42">
        <v>11154</v>
      </c>
      <c r="K135" s="42">
        <v>11353</v>
      </c>
      <c r="L135" s="42">
        <v>11908</v>
      </c>
      <c r="M135" s="42">
        <v>12180</v>
      </c>
      <c r="N135" s="42">
        <v>12632</v>
      </c>
      <c r="O135" s="42"/>
      <c r="P135" s="42">
        <v>12689</v>
      </c>
      <c r="Q135" s="42">
        <v>12827</v>
      </c>
      <c r="R135" s="42">
        <v>13056</v>
      </c>
      <c r="S135" s="42">
        <v>13694</v>
      </c>
      <c r="T135" s="42">
        <v>14007</v>
      </c>
      <c r="U135" s="42">
        <v>14527</v>
      </c>
    </row>
    <row r="136" spans="1:21" x14ac:dyDescent="0.25">
      <c r="A136" s="70" t="s">
        <v>1019</v>
      </c>
      <c r="B136" s="70" t="s">
        <v>161</v>
      </c>
      <c r="C136" s="64" t="s">
        <v>29</v>
      </c>
      <c r="D136" s="60" t="s">
        <v>1</v>
      </c>
      <c r="E136" s="65" t="s">
        <v>26</v>
      </c>
      <c r="F136" s="65">
        <v>409</v>
      </c>
      <c r="G136" s="65">
        <v>658</v>
      </c>
      <c r="H136" s="77"/>
      <c r="I136" s="82">
        <v>12762</v>
      </c>
      <c r="J136" s="82">
        <v>12882</v>
      </c>
      <c r="K136" s="82">
        <v>13081</v>
      </c>
      <c r="L136" s="82">
        <v>13636</v>
      </c>
      <c r="M136" s="82">
        <v>13908</v>
      </c>
      <c r="N136" s="82">
        <v>14361</v>
      </c>
      <c r="O136" s="82"/>
      <c r="P136" s="82">
        <v>14676</v>
      </c>
      <c r="Q136" s="82">
        <v>14814</v>
      </c>
      <c r="R136" s="82">
        <v>15043</v>
      </c>
      <c r="S136" s="82">
        <v>15681</v>
      </c>
      <c r="T136" s="82">
        <v>15994</v>
      </c>
      <c r="U136" s="82">
        <v>16515</v>
      </c>
    </row>
    <row r="137" spans="1:21" x14ac:dyDescent="0.25">
      <c r="A137" s="23" t="s">
        <v>1020</v>
      </c>
      <c r="B137" s="23" t="s">
        <v>162</v>
      </c>
      <c r="C137" s="28" t="s">
        <v>29</v>
      </c>
      <c r="D137" s="24" t="s">
        <v>2</v>
      </c>
      <c r="E137" s="25" t="s">
        <v>26</v>
      </c>
      <c r="F137" s="25">
        <v>482</v>
      </c>
      <c r="G137" s="25">
        <v>775</v>
      </c>
      <c r="H137" s="26"/>
      <c r="I137" s="42">
        <v>14409</v>
      </c>
      <c r="J137" s="42">
        <v>14529</v>
      </c>
      <c r="K137" s="42">
        <v>14728</v>
      </c>
      <c r="L137" s="42">
        <v>15283</v>
      </c>
      <c r="M137" s="42">
        <v>15555</v>
      </c>
      <c r="N137" s="42">
        <v>16007</v>
      </c>
      <c r="O137" s="42"/>
      <c r="P137" s="42">
        <v>16570</v>
      </c>
      <c r="Q137" s="42">
        <v>16708</v>
      </c>
      <c r="R137" s="42">
        <v>16937</v>
      </c>
      <c r="S137" s="42">
        <v>17575</v>
      </c>
      <c r="T137" s="42">
        <v>17888</v>
      </c>
      <c r="U137" s="42">
        <v>18408</v>
      </c>
    </row>
    <row r="138" spans="1:21" x14ac:dyDescent="0.25">
      <c r="A138" s="70" t="s">
        <v>1021</v>
      </c>
      <c r="B138" s="70" t="s">
        <v>163</v>
      </c>
      <c r="C138" s="64" t="s">
        <v>29</v>
      </c>
      <c r="D138" s="60" t="s">
        <v>3</v>
      </c>
      <c r="E138" s="65" t="s">
        <v>26</v>
      </c>
      <c r="F138" s="65">
        <v>555</v>
      </c>
      <c r="G138" s="65">
        <v>892</v>
      </c>
      <c r="H138" s="77"/>
      <c r="I138" s="82">
        <v>16020</v>
      </c>
      <c r="J138" s="82">
        <v>16140</v>
      </c>
      <c r="K138" s="82">
        <v>16339</v>
      </c>
      <c r="L138" s="82">
        <v>16894</v>
      </c>
      <c r="M138" s="82">
        <v>17165</v>
      </c>
      <c r="N138" s="82">
        <v>17618</v>
      </c>
      <c r="O138" s="82"/>
      <c r="P138" s="82">
        <v>18423</v>
      </c>
      <c r="Q138" s="82">
        <v>18561</v>
      </c>
      <c r="R138" s="82">
        <v>18790</v>
      </c>
      <c r="S138" s="82">
        <v>19428</v>
      </c>
      <c r="T138" s="82">
        <v>19740</v>
      </c>
      <c r="U138" s="82">
        <v>20261</v>
      </c>
    </row>
    <row r="139" spans="1:21" x14ac:dyDescent="0.25">
      <c r="A139" s="23" t="s">
        <v>1022</v>
      </c>
      <c r="B139" s="23" t="s">
        <v>164</v>
      </c>
      <c r="C139" s="28" t="s">
        <v>29</v>
      </c>
      <c r="D139" s="24" t="s">
        <v>4</v>
      </c>
      <c r="E139" s="25" t="s">
        <v>26</v>
      </c>
      <c r="F139" s="25">
        <v>628</v>
      </c>
      <c r="G139" s="25">
        <v>1010</v>
      </c>
      <c r="H139" s="26"/>
      <c r="I139" s="42">
        <v>17629</v>
      </c>
      <c r="J139" s="42">
        <v>17748</v>
      </c>
      <c r="K139" s="42">
        <v>17948</v>
      </c>
      <c r="L139" s="42">
        <v>18503</v>
      </c>
      <c r="M139" s="42">
        <v>18774</v>
      </c>
      <c r="N139" s="42">
        <v>19227</v>
      </c>
      <c r="O139" s="42"/>
      <c r="P139" s="42">
        <v>20273</v>
      </c>
      <c r="Q139" s="42">
        <v>20410</v>
      </c>
      <c r="R139" s="42">
        <v>20640</v>
      </c>
      <c r="S139" s="42">
        <v>21278</v>
      </c>
      <c r="T139" s="42">
        <v>21590</v>
      </c>
      <c r="U139" s="42">
        <v>22111</v>
      </c>
    </row>
    <row r="140" spans="1:21" x14ac:dyDescent="0.25">
      <c r="A140" s="70" t="s">
        <v>1023</v>
      </c>
      <c r="B140" s="70" t="s">
        <v>165</v>
      </c>
      <c r="C140" s="64" t="s">
        <v>29</v>
      </c>
      <c r="D140" s="60" t="s">
        <v>5</v>
      </c>
      <c r="E140" s="65" t="s">
        <v>26</v>
      </c>
      <c r="F140" s="65">
        <v>701</v>
      </c>
      <c r="G140" s="65">
        <v>1127</v>
      </c>
      <c r="H140" s="77"/>
      <c r="I140" s="82">
        <v>18312</v>
      </c>
      <c r="J140" s="82">
        <v>18425</v>
      </c>
      <c r="K140" s="82">
        <v>18615</v>
      </c>
      <c r="L140" s="82">
        <v>19142</v>
      </c>
      <c r="M140" s="82">
        <v>19400</v>
      </c>
      <c r="N140" s="82">
        <v>19830</v>
      </c>
      <c r="O140" s="82"/>
      <c r="P140" s="82">
        <v>21059</v>
      </c>
      <c r="Q140" s="82">
        <v>21189</v>
      </c>
      <c r="R140" s="82">
        <v>21407</v>
      </c>
      <c r="S140" s="82">
        <v>22013</v>
      </c>
      <c r="T140" s="82">
        <v>22310</v>
      </c>
      <c r="U140" s="82">
        <v>22805</v>
      </c>
    </row>
    <row r="141" spans="1:21" x14ac:dyDescent="0.25">
      <c r="A141" s="23" t="s">
        <v>1024</v>
      </c>
      <c r="B141" s="23" t="s">
        <v>166</v>
      </c>
      <c r="C141" s="28" t="s">
        <v>29</v>
      </c>
      <c r="D141" s="24" t="s">
        <v>6</v>
      </c>
      <c r="E141" s="25" t="s">
        <v>26</v>
      </c>
      <c r="F141" s="25">
        <v>771</v>
      </c>
      <c r="G141" s="25">
        <v>1240</v>
      </c>
      <c r="H141" s="26"/>
      <c r="I141" s="42">
        <v>19988</v>
      </c>
      <c r="J141" s="42">
        <v>20102</v>
      </c>
      <c r="K141" s="42">
        <v>20291</v>
      </c>
      <c r="L141" s="42">
        <v>20819</v>
      </c>
      <c r="M141" s="42">
        <v>21077</v>
      </c>
      <c r="N141" s="42">
        <v>21507</v>
      </c>
      <c r="O141" s="42"/>
      <c r="P141" s="42">
        <v>22986</v>
      </c>
      <c r="Q141" s="42">
        <v>23117</v>
      </c>
      <c r="R141" s="42">
        <v>23335</v>
      </c>
      <c r="S141" s="42">
        <v>23942</v>
      </c>
      <c r="T141" s="42">
        <v>24239</v>
      </c>
      <c r="U141" s="42">
        <v>24733</v>
      </c>
    </row>
    <row r="142" spans="1:21" x14ac:dyDescent="0.25">
      <c r="A142" s="70" t="s">
        <v>1025</v>
      </c>
      <c r="B142" s="70" t="s">
        <v>167</v>
      </c>
      <c r="C142" s="64" t="s">
        <v>29</v>
      </c>
      <c r="D142" s="60" t="s">
        <v>7</v>
      </c>
      <c r="E142" s="65" t="s">
        <v>26</v>
      </c>
      <c r="F142" s="65">
        <v>841</v>
      </c>
      <c r="G142" s="65">
        <v>1352</v>
      </c>
      <c r="H142" s="77"/>
      <c r="I142" s="82">
        <v>21518</v>
      </c>
      <c r="J142" s="82">
        <v>21632</v>
      </c>
      <c r="K142" s="82">
        <v>21821</v>
      </c>
      <c r="L142" s="82">
        <v>22349</v>
      </c>
      <c r="M142" s="82">
        <v>22607</v>
      </c>
      <c r="N142" s="82">
        <v>23037</v>
      </c>
      <c r="O142" s="82"/>
      <c r="P142" s="82">
        <v>24746</v>
      </c>
      <c r="Q142" s="82">
        <v>24877</v>
      </c>
      <c r="R142" s="82">
        <v>25094</v>
      </c>
      <c r="S142" s="82">
        <v>25701</v>
      </c>
      <c r="T142" s="82">
        <v>25998</v>
      </c>
      <c r="U142" s="82">
        <v>26493</v>
      </c>
    </row>
    <row r="143" spans="1:21" x14ac:dyDescent="0.25">
      <c r="A143" s="23" t="s">
        <v>1026</v>
      </c>
      <c r="B143" s="23" t="s">
        <v>168</v>
      </c>
      <c r="C143" s="28" t="s">
        <v>29</v>
      </c>
      <c r="D143" s="24" t="s">
        <v>8</v>
      </c>
      <c r="E143" s="25" t="s">
        <v>26</v>
      </c>
      <c r="F143" s="25">
        <v>911</v>
      </c>
      <c r="G143" s="25">
        <v>1465</v>
      </c>
      <c r="H143" s="26"/>
      <c r="I143" s="42">
        <v>23047</v>
      </c>
      <c r="J143" s="42">
        <v>23160</v>
      </c>
      <c r="K143" s="42">
        <v>23350</v>
      </c>
      <c r="L143" s="42">
        <v>23877</v>
      </c>
      <c r="M143" s="42">
        <v>24135</v>
      </c>
      <c r="N143" s="42">
        <v>24565</v>
      </c>
      <c r="O143" s="42"/>
      <c r="P143" s="42">
        <v>26504</v>
      </c>
      <c r="Q143" s="42">
        <v>26634</v>
      </c>
      <c r="R143" s="42">
        <v>26853</v>
      </c>
      <c r="S143" s="42">
        <v>27459</v>
      </c>
      <c r="T143" s="42">
        <v>27755</v>
      </c>
      <c r="U143" s="42">
        <v>28250</v>
      </c>
    </row>
    <row r="144" spans="1:21" x14ac:dyDescent="0.25">
      <c r="A144" s="70" t="s">
        <v>1027</v>
      </c>
      <c r="B144" s="70" t="s">
        <v>169</v>
      </c>
      <c r="C144" s="64" t="s">
        <v>29</v>
      </c>
      <c r="D144" s="60" t="s">
        <v>9</v>
      </c>
      <c r="E144" s="65" t="s">
        <v>26</v>
      </c>
      <c r="F144" s="65">
        <v>981</v>
      </c>
      <c r="G144" s="65">
        <v>1577</v>
      </c>
      <c r="H144" s="77"/>
      <c r="I144" s="82">
        <v>24611</v>
      </c>
      <c r="J144" s="82">
        <v>24725</v>
      </c>
      <c r="K144" s="82">
        <v>24914</v>
      </c>
      <c r="L144" s="82">
        <v>25442</v>
      </c>
      <c r="M144" s="82">
        <v>25699</v>
      </c>
      <c r="N144" s="82">
        <v>26129</v>
      </c>
      <c r="O144" s="82"/>
      <c r="P144" s="82">
        <v>28303</v>
      </c>
      <c r="Q144" s="82">
        <v>28434</v>
      </c>
      <c r="R144" s="82">
        <v>28651</v>
      </c>
      <c r="S144" s="82">
        <v>29258</v>
      </c>
      <c r="T144" s="82">
        <v>29554</v>
      </c>
      <c r="U144" s="82">
        <v>30048</v>
      </c>
    </row>
    <row r="145" spans="1:21" x14ac:dyDescent="0.25">
      <c r="A145" s="23" t="s">
        <v>1028</v>
      </c>
      <c r="B145" s="23" t="s">
        <v>170</v>
      </c>
      <c r="C145" s="28" t="s">
        <v>29</v>
      </c>
      <c r="D145" s="24" t="s">
        <v>10</v>
      </c>
      <c r="E145" s="25" t="s">
        <v>26</v>
      </c>
      <c r="F145" s="25">
        <v>1051</v>
      </c>
      <c r="G145" s="25">
        <v>1690</v>
      </c>
      <c r="H145" s="26"/>
      <c r="I145" s="42">
        <v>26140</v>
      </c>
      <c r="J145" s="42">
        <v>26253</v>
      </c>
      <c r="K145" s="42">
        <v>26443</v>
      </c>
      <c r="L145" s="42">
        <v>26970</v>
      </c>
      <c r="M145" s="42">
        <v>27228</v>
      </c>
      <c r="N145" s="42">
        <v>27658</v>
      </c>
      <c r="O145" s="42"/>
      <c r="P145" s="42">
        <v>30061</v>
      </c>
      <c r="Q145" s="42">
        <v>30191</v>
      </c>
      <c r="R145" s="42">
        <v>30409</v>
      </c>
      <c r="S145" s="42">
        <v>31016</v>
      </c>
      <c r="T145" s="42">
        <v>31312</v>
      </c>
      <c r="U145" s="42">
        <v>31807</v>
      </c>
    </row>
    <row r="146" spans="1:21" x14ac:dyDescent="0.25">
      <c r="A146" s="70" t="s">
        <v>1029</v>
      </c>
      <c r="B146" s="70" t="s">
        <v>171</v>
      </c>
      <c r="C146" s="64" t="s">
        <v>29</v>
      </c>
      <c r="D146" s="60" t="s">
        <v>11</v>
      </c>
      <c r="E146" s="65" t="s">
        <v>26</v>
      </c>
      <c r="F146" s="65">
        <v>1121</v>
      </c>
      <c r="G146" s="65">
        <v>1802</v>
      </c>
      <c r="H146" s="77"/>
      <c r="I146" s="82">
        <v>27853</v>
      </c>
      <c r="J146" s="82">
        <v>27966</v>
      </c>
      <c r="K146" s="82">
        <v>28156</v>
      </c>
      <c r="L146" s="82">
        <v>28683</v>
      </c>
      <c r="M146" s="82">
        <v>28941</v>
      </c>
      <c r="N146" s="82">
        <v>29371</v>
      </c>
      <c r="O146" s="82"/>
      <c r="P146" s="82">
        <v>32031</v>
      </c>
      <c r="Q146" s="82">
        <v>32161</v>
      </c>
      <c r="R146" s="82">
        <v>32379</v>
      </c>
      <c r="S146" s="82">
        <v>32985</v>
      </c>
      <c r="T146" s="82">
        <v>33282</v>
      </c>
      <c r="U146" s="82">
        <v>33777</v>
      </c>
    </row>
    <row r="147" spans="1:21" x14ac:dyDescent="0.25">
      <c r="A147" s="23" t="s">
        <v>1030</v>
      </c>
      <c r="B147" s="23" t="s">
        <v>172</v>
      </c>
      <c r="C147" s="28" t="s">
        <v>29</v>
      </c>
      <c r="D147" s="24" t="s">
        <v>12</v>
      </c>
      <c r="E147" s="25" t="s">
        <v>26</v>
      </c>
      <c r="F147" s="25">
        <v>1191</v>
      </c>
      <c r="G147" s="25">
        <v>1915</v>
      </c>
      <c r="H147" s="26"/>
      <c r="I147" s="42">
        <v>29417</v>
      </c>
      <c r="J147" s="42">
        <v>29531</v>
      </c>
      <c r="K147" s="42">
        <v>29720</v>
      </c>
      <c r="L147" s="42">
        <v>30247</v>
      </c>
      <c r="M147" s="42">
        <v>30505</v>
      </c>
      <c r="N147" s="42">
        <v>30935</v>
      </c>
      <c r="O147" s="42"/>
      <c r="P147" s="42">
        <v>33830</v>
      </c>
      <c r="Q147" s="42">
        <v>33961</v>
      </c>
      <c r="R147" s="42">
        <v>34178</v>
      </c>
      <c r="S147" s="42">
        <v>34784</v>
      </c>
      <c r="T147" s="42">
        <v>35081</v>
      </c>
      <c r="U147" s="42">
        <v>35575</v>
      </c>
    </row>
    <row r="148" spans="1:21" x14ac:dyDescent="0.25">
      <c r="A148" s="70" t="s">
        <v>1031</v>
      </c>
      <c r="B148" s="70" t="s">
        <v>173</v>
      </c>
      <c r="C148" s="64" t="s">
        <v>29</v>
      </c>
      <c r="D148" s="60" t="s">
        <v>13</v>
      </c>
      <c r="E148" s="65" t="s">
        <v>26</v>
      </c>
      <c r="F148" s="65">
        <v>1261</v>
      </c>
      <c r="G148" s="65">
        <v>2027</v>
      </c>
      <c r="H148" s="77"/>
      <c r="I148" s="82">
        <v>31194</v>
      </c>
      <c r="J148" s="82">
        <v>31364</v>
      </c>
      <c r="K148" s="82">
        <v>31648</v>
      </c>
      <c r="L148" s="82">
        <v>32439</v>
      </c>
      <c r="M148" s="82">
        <v>32826</v>
      </c>
      <c r="N148" s="82">
        <v>33471</v>
      </c>
      <c r="O148" s="82"/>
      <c r="P148" s="82">
        <v>35873</v>
      </c>
      <c r="Q148" s="82">
        <v>36069</v>
      </c>
      <c r="R148" s="82">
        <v>36395</v>
      </c>
      <c r="S148" s="82">
        <v>37305</v>
      </c>
      <c r="T148" s="82">
        <v>37750</v>
      </c>
      <c r="U148" s="82">
        <v>38492</v>
      </c>
    </row>
    <row r="149" spans="1:21" x14ac:dyDescent="0.25">
      <c r="A149" s="23" t="s">
        <v>1032</v>
      </c>
      <c r="B149" s="23" t="s">
        <v>174</v>
      </c>
      <c r="C149" s="28" t="s">
        <v>29</v>
      </c>
      <c r="D149" s="24" t="s">
        <v>14</v>
      </c>
      <c r="E149" s="25" t="s">
        <v>26</v>
      </c>
      <c r="F149" s="25">
        <v>1331</v>
      </c>
      <c r="G149" s="25">
        <v>2140</v>
      </c>
      <c r="H149" s="26"/>
      <c r="I149" s="42">
        <v>32722</v>
      </c>
      <c r="J149" s="42">
        <v>32892</v>
      </c>
      <c r="K149" s="42">
        <v>33176</v>
      </c>
      <c r="L149" s="42">
        <v>33967</v>
      </c>
      <c r="M149" s="42">
        <v>34354</v>
      </c>
      <c r="N149" s="42">
        <v>34999</v>
      </c>
      <c r="O149" s="42"/>
      <c r="P149" s="42">
        <v>37630</v>
      </c>
      <c r="Q149" s="42">
        <v>37826</v>
      </c>
      <c r="R149" s="42">
        <v>38152</v>
      </c>
      <c r="S149" s="42">
        <v>39062</v>
      </c>
      <c r="T149" s="42">
        <v>39507</v>
      </c>
      <c r="U149" s="42">
        <v>40249</v>
      </c>
    </row>
    <row r="150" spans="1:21" x14ac:dyDescent="0.25">
      <c r="A150" s="70" t="s">
        <v>1033</v>
      </c>
      <c r="B150" s="70" t="s">
        <v>175</v>
      </c>
      <c r="C150" s="64" t="s">
        <v>29</v>
      </c>
      <c r="D150" s="60" t="s">
        <v>15</v>
      </c>
      <c r="E150" s="65" t="s">
        <v>26</v>
      </c>
      <c r="F150" s="65">
        <v>1401</v>
      </c>
      <c r="G150" s="65">
        <v>2252</v>
      </c>
      <c r="H150" s="77"/>
      <c r="I150" s="82">
        <v>34276</v>
      </c>
      <c r="J150" s="82">
        <v>34446</v>
      </c>
      <c r="K150" s="82">
        <v>34730</v>
      </c>
      <c r="L150" s="82">
        <v>35521</v>
      </c>
      <c r="M150" s="82">
        <v>35908</v>
      </c>
      <c r="N150" s="82">
        <v>36553</v>
      </c>
      <c r="O150" s="82"/>
      <c r="P150" s="82">
        <v>39417</v>
      </c>
      <c r="Q150" s="82">
        <v>39613</v>
      </c>
      <c r="R150" s="82">
        <v>39940</v>
      </c>
      <c r="S150" s="82">
        <v>40849</v>
      </c>
      <c r="T150" s="82">
        <v>41294</v>
      </c>
      <c r="U150" s="82">
        <v>42036</v>
      </c>
    </row>
    <row r="151" spans="1:21" x14ac:dyDescent="0.25">
      <c r="A151" s="23" t="s">
        <v>1034</v>
      </c>
      <c r="B151" s="23" t="s">
        <v>176</v>
      </c>
      <c r="C151" s="28" t="s">
        <v>29</v>
      </c>
      <c r="D151" s="24" t="s">
        <v>16</v>
      </c>
      <c r="E151" s="25" t="s">
        <v>26</v>
      </c>
      <c r="F151" s="25">
        <v>1471</v>
      </c>
      <c r="G151" s="25">
        <v>2365</v>
      </c>
      <c r="H151" s="26"/>
      <c r="I151" s="42">
        <v>36058</v>
      </c>
      <c r="J151" s="42">
        <v>36228</v>
      </c>
      <c r="K151" s="42">
        <v>36512</v>
      </c>
      <c r="L151" s="42">
        <v>37303</v>
      </c>
      <c r="M151" s="42">
        <v>37690</v>
      </c>
      <c r="N151" s="42">
        <v>38335</v>
      </c>
      <c r="O151" s="42"/>
      <c r="P151" s="42">
        <v>41467</v>
      </c>
      <c r="Q151" s="42">
        <v>41662</v>
      </c>
      <c r="R151" s="42">
        <v>41989</v>
      </c>
      <c r="S151" s="42">
        <v>42898</v>
      </c>
      <c r="T151" s="42">
        <v>43344</v>
      </c>
      <c r="U151" s="42">
        <v>44085</v>
      </c>
    </row>
    <row r="152" spans="1:21" x14ac:dyDescent="0.25">
      <c r="A152" s="70" t="s">
        <v>1035</v>
      </c>
      <c r="B152" s="70" t="s">
        <v>177</v>
      </c>
      <c r="C152" s="64" t="s">
        <v>29</v>
      </c>
      <c r="D152" s="60" t="s">
        <v>17</v>
      </c>
      <c r="E152" s="65" t="s">
        <v>26</v>
      </c>
      <c r="F152" s="65">
        <v>1541</v>
      </c>
      <c r="G152" s="65">
        <v>2477</v>
      </c>
      <c r="H152" s="77"/>
      <c r="I152" s="82">
        <v>37586</v>
      </c>
      <c r="J152" s="82">
        <v>37757</v>
      </c>
      <c r="K152" s="82">
        <v>38041</v>
      </c>
      <c r="L152" s="82">
        <v>38832</v>
      </c>
      <c r="M152" s="82">
        <v>39219</v>
      </c>
      <c r="N152" s="82">
        <v>39864</v>
      </c>
      <c r="O152" s="82"/>
      <c r="P152" s="82">
        <v>43224</v>
      </c>
      <c r="Q152" s="82">
        <v>43421</v>
      </c>
      <c r="R152" s="82">
        <v>43747</v>
      </c>
      <c r="S152" s="82">
        <v>44657</v>
      </c>
      <c r="T152" s="82">
        <v>45102</v>
      </c>
      <c r="U152" s="82">
        <v>45844</v>
      </c>
    </row>
    <row r="153" spans="1:21" x14ac:dyDescent="0.25">
      <c r="A153" s="23" t="s">
        <v>1036</v>
      </c>
      <c r="B153" s="23" t="s">
        <v>178</v>
      </c>
      <c r="C153" s="28" t="s">
        <v>29</v>
      </c>
      <c r="D153" s="24" t="s">
        <v>18</v>
      </c>
      <c r="E153" s="25" t="s">
        <v>26</v>
      </c>
      <c r="F153" s="25">
        <v>1611</v>
      </c>
      <c r="G153" s="25">
        <v>2590</v>
      </c>
      <c r="H153" s="26"/>
      <c r="I153" s="42">
        <v>39115</v>
      </c>
      <c r="J153" s="42">
        <v>39285</v>
      </c>
      <c r="K153" s="42">
        <v>39569</v>
      </c>
      <c r="L153" s="42">
        <v>40360</v>
      </c>
      <c r="M153" s="42">
        <v>40747</v>
      </c>
      <c r="N153" s="42">
        <v>41392</v>
      </c>
      <c r="O153" s="42"/>
      <c r="P153" s="42">
        <v>44982</v>
      </c>
      <c r="Q153" s="42">
        <v>45178</v>
      </c>
      <c r="R153" s="42">
        <v>45504</v>
      </c>
      <c r="S153" s="42">
        <v>46414</v>
      </c>
      <c r="T153" s="42">
        <v>46859</v>
      </c>
      <c r="U153" s="42">
        <v>47601</v>
      </c>
    </row>
    <row r="154" spans="1:21" ht="15.75" thickBot="1" x14ac:dyDescent="0.3">
      <c r="A154" s="71" t="s">
        <v>1037</v>
      </c>
      <c r="B154" s="71" t="s">
        <v>179</v>
      </c>
      <c r="C154" s="66" t="s">
        <v>29</v>
      </c>
      <c r="D154" s="67" t="s">
        <v>19</v>
      </c>
      <c r="E154" s="68" t="s">
        <v>26</v>
      </c>
      <c r="F154" s="68">
        <v>1681</v>
      </c>
      <c r="G154" s="68">
        <v>2702</v>
      </c>
      <c r="H154" s="78"/>
      <c r="I154" s="84">
        <v>40681</v>
      </c>
      <c r="J154" s="84">
        <v>40851</v>
      </c>
      <c r="K154" s="84">
        <v>41135</v>
      </c>
      <c r="L154" s="84">
        <v>41926</v>
      </c>
      <c r="M154" s="84">
        <v>42313</v>
      </c>
      <c r="N154" s="84">
        <v>42958</v>
      </c>
      <c r="O154" s="84"/>
      <c r="P154" s="84">
        <v>46783</v>
      </c>
      <c r="Q154" s="84">
        <v>46979</v>
      </c>
      <c r="R154" s="84">
        <v>47305</v>
      </c>
      <c r="S154" s="84">
        <v>48215</v>
      </c>
      <c r="T154" s="84">
        <v>48660</v>
      </c>
      <c r="U154" s="84">
        <v>49402</v>
      </c>
    </row>
    <row r="155" spans="1:21" x14ac:dyDescent="0.25">
      <c r="A155" s="69" t="s">
        <v>1038</v>
      </c>
      <c r="B155" s="69" t="s">
        <v>180</v>
      </c>
      <c r="C155" s="61" t="s">
        <v>29</v>
      </c>
      <c r="D155" s="62" t="s">
        <v>25</v>
      </c>
      <c r="E155" s="63" t="s">
        <v>20</v>
      </c>
      <c r="F155" s="63">
        <v>384</v>
      </c>
      <c r="G155" s="63">
        <v>618</v>
      </c>
      <c r="H155" s="75"/>
      <c r="I155" s="76">
        <v>12663</v>
      </c>
      <c r="J155" s="76">
        <v>12810</v>
      </c>
      <c r="K155" s="76">
        <v>13055</v>
      </c>
      <c r="L155" s="76">
        <v>13706</v>
      </c>
      <c r="M155" s="76">
        <v>14032</v>
      </c>
      <c r="N155" s="76">
        <v>14576</v>
      </c>
      <c r="O155" s="76"/>
      <c r="P155" s="76">
        <v>14562</v>
      </c>
      <c r="Q155" s="76">
        <v>14732</v>
      </c>
      <c r="R155" s="76">
        <v>15013</v>
      </c>
      <c r="S155" s="76">
        <v>15762</v>
      </c>
      <c r="T155" s="76">
        <v>16137</v>
      </c>
      <c r="U155" s="76">
        <v>16762</v>
      </c>
    </row>
    <row r="156" spans="1:21" x14ac:dyDescent="0.25">
      <c r="A156" s="23" t="s">
        <v>1039</v>
      </c>
      <c r="B156" s="23" t="s">
        <v>181</v>
      </c>
      <c r="C156" s="28" t="s">
        <v>29</v>
      </c>
      <c r="D156" s="24" t="s">
        <v>27</v>
      </c>
      <c r="E156" s="25" t="s">
        <v>20</v>
      </c>
      <c r="F156" s="25">
        <v>485</v>
      </c>
      <c r="G156" s="25">
        <v>780</v>
      </c>
      <c r="H156" s="26"/>
      <c r="I156" s="42">
        <v>15086</v>
      </c>
      <c r="J156" s="42">
        <v>15233</v>
      </c>
      <c r="K156" s="42">
        <v>15478</v>
      </c>
      <c r="L156" s="42">
        <v>16129</v>
      </c>
      <c r="M156" s="42">
        <v>16455</v>
      </c>
      <c r="N156" s="42">
        <v>16999</v>
      </c>
      <c r="O156" s="42"/>
      <c r="P156" s="42">
        <v>17349</v>
      </c>
      <c r="Q156" s="42">
        <v>17518</v>
      </c>
      <c r="R156" s="42">
        <v>17800</v>
      </c>
      <c r="S156" s="42">
        <v>18548</v>
      </c>
      <c r="T156" s="42">
        <v>18923</v>
      </c>
      <c r="U156" s="42">
        <v>19549</v>
      </c>
    </row>
    <row r="157" spans="1:21" x14ac:dyDescent="0.25">
      <c r="A157" s="70" t="s">
        <v>1040</v>
      </c>
      <c r="B157" s="70" t="s">
        <v>182</v>
      </c>
      <c r="C157" s="64" t="s">
        <v>29</v>
      </c>
      <c r="D157" s="60" t="s">
        <v>1</v>
      </c>
      <c r="E157" s="65" t="s">
        <v>20</v>
      </c>
      <c r="F157" s="65">
        <v>586</v>
      </c>
      <c r="G157" s="65">
        <v>942</v>
      </c>
      <c r="H157" s="77"/>
      <c r="I157" s="82">
        <v>17635</v>
      </c>
      <c r="J157" s="82">
        <v>17782</v>
      </c>
      <c r="K157" s="82">
        <v>18027</v>
      </c>
      <c r="L157" s="82">
        <v>18678</v>
      </c>
      <c r="M157" s="82">
        <v>19004</v>
      </c>
      <c r="N157" s="82">
        <v>19548</v>
      </c>
      <c r="O157" s="82"/>
      <c r="P157" s="82">
        <v>20280</v>
      </c>
      <c r="Q157" s="82">
        <v>20449</v>
      </c>
      <c r="R157" s="82">
        <v>20731</v>
      </c>
      <c r="S157" s="82">
        <v>21480</v>
      </c>
      <c r="T157" s="82">
        <v>21855</v>
      </c>
      <c r="U157" s="82">
        <v>22480</v>
      </c>
    </row>
    <row r="158" spans="1:21" x14ac:dyDescent="0.25">
      <c r="A158" s="23" t="s">
        <v>1041</v>
      </c>
      <c r="B158" s="23" t="s">
        <v>183</v>
      </c>
      <c r="C158" s="28" t="s">
        <v>29</v>
      </c>
      <c r="D158" s="24" t="s">
        <v>2</v>
      </c>
      <c r="E158" s="25" t="s">
        <v>20</v>
      </c>
      <c r="F158" s="25">
        <v>687</v>
      </c>
      <c r="G158" s="25">
        <v>1105</v>
      </c>
      <c r="H158" s="26"/>
      <c r="I158" s="42">
        <v>20128</v>
      </c>
      <c r="J158" s="42">
        <v>20275</v>
      </c>
      <c r="K158" s="42">
        <v>20520</v>
      </c>
      <c r="L158" s="42">
        <v>21171</v>
      </c>
      <c r="M158" s="42">
        <v>21498</v>
      </c>
      <c r="N158" s="42">
        <v>22042</v>
      </c>
      <c r="O158" s="42"/>
      <c r="P158" s="42">
        <v>23147</v>
      </c>
      <c r="Q158" s="42">
        <v>23316</v>
      </c>
      <c r="R158" s="42">
        <v>23598</v>
      </c>
      <c r="S158" s="42">
        <v>24347</v>
      </c>
      <c r="T158" s="42">
        <v>24723</v>
      </c>
      <c r="U158" s="42">
        <v>25348</v>
      </c>
    </row>
    <row r="159" spans="1:21" x14ac:dyDescent="0.25">
      <c r="A159" s="70" t="s">
        <v>1042</v>
      </c>
      <c r="B159" s="70" t="s">
        <v>184</v>
      </c>
      <c r="C159" s="64" t="s">
        <v>29</v>
      </c>
      <c r="D159" s="60" t="s">
        <v>3</v>
      </c>
      <c r="E159" s="65" t="s">
        <v>20</v>
      </c>
      <c r="F159" s="65">
        <v>788</v>
      </c>
      <c r="G159" s="65">
        <v>1267</v>
      </c>
      <c r="H159" s="77"/>
      <c r="I159" s="82">
        <v>22553</v>
      </c>
      <c r="J159" s="82">
        <v>22700</v>
      </c>
      <c r="K159" s="82">
        <v>22945</v>
      </c>
      <c r="L159" s="82">
        <v>23597</v>
      </c>
      <c r="M159" s="82">
        <v>23923</v>
      </c>
      <c r="N159" s="82">
        <v>24467</v>
      </c>
      <c r="O159" s="82"/>
      <c r="P159" s="82">
        <v>25936</v>
      </c>
      <c r="Q159" s="82">
        <v>26105</v>
      </c>
      <c r="R159" s="82">
        <v>26387</v>
      </c>
      <c r="S159" s="82">
        <v>27137</v>
      </c>
      <c r="T159" s="82">
        <v>27511</v>
      </c>
      <c r="U159" s="82">
        <v>28137</v>
      </c>
    </row>
    <row r="160" spans="1:21" x14ac:dyDescent="0.25">
      <c r="A160" s="23" t="s">
        <v>1043</v>
      </c>
      <c r="B160" s="23" t="s">
        <v>185</v>
      </c>
      <c r="C160" s="28" t="s">
        <v>29</v>
      </c>
      <c r="D160" s="24" t="s">
        <v>4</v>
      </c>
      <c r="E160" s="25" t="s">
        <v>20</v>
      </c>
      <c r="F160" s="25">
        <v>889</v>
      </c>
      <c r="G160" s="25">
        <v>1429</v>
      </c>
      <c r="H160" s="26"/>
      <c r="I160" s="42">
        <v>24976</v>
      </c>
      <c r="J160" s="42">
        <v>25123</v>
      </c>
      <c r="K160" s="42">
        <v>25368</v>
      </c>
      <c r="L160" s="42">
        <v>26020</v>
      </c>
      <c r="M160" s="42">
        <v>26346</v>
      </c>
      <c r="N160" s="42">
        <v>26890</v>
      </c>
      <c r="O160" s="42"/>
      <c r="P160" s="42">
        <v>28722</v>
      </c>
      <c r="Q160" s="42">
        <v>28891</v>
      </c>
      <c r="R160" s="42">
        <v>29173</v>
      </c>
      <c r="S160" s="42">
        <v>29923</v>
      </c>
      <c r="T160" s="42">
        <v>30298</v>
      </c>
      <c r="U160" s="42">
        <v>30924</v>
      </c>
    </row>
    <row r="161" spans="1:21" x14ac:dyDescent="0.25">
      <c r="A161" s="70" t="s">
        <v>1044</v>
      </c>
      <c r="B161" s="70" t="s">
        <v>186</v>
      </c>
      <c r="C161" s="64" t="s">
        <v>29</v>
      </c>
      <c r="D161" s="60" t="s">
        <v>5</v>
      </c>
      <c r="E161" s="65" t="s">
        <v>20</v>
      </c>
      <c r="F161" s="65">
        <v>990</v>
      </c>
      <c r="G161" s="65">
        <v>1592</v>
      </c>
      <c r="H161" s="77"/>
      <c r="I161" s="82">
        <v>26096</v>
      </c>
      <c r="J161" s="82">
        <v>26236</v>
      </c>
      <c r="K161" s="82">
        <v>26469</v>
      </c>
      <c r="L161" s="82">
        <v>27087</v>
      </c>
      <c r="M161" s="82">
        <v>27397</v>
      </c>
      <c r="N161" s="82">
        <v>27914</v>
      </c>
      <c r="O161" s="82"/>
      <c r="P161" s="82">
        <v>30010</v>
      </c>
      <c r="Q161" s="82">
        <v>30171</v>
      </c>
      <c r="R161" s="82">
        <v>30439</v>
      </c>
      <c r="S161" s="82">
        <v>31150</v>
      </c>
      <c r="T161" s="82">
        <v>31507</v>
      </c>
      <c r="U161" s="82">
        <v>32101</v>
      </c>
    </row>
    <row r="162" spans="1:21" x14ac:dyDescent="0.25">
      <c r="A162" s="23" t="s">
        <v>1045</v>
      </c>
      <c r="B162" s="23" t="s">
        <v>187</v>
      </c>
      <c r="C162" s="28" t="s">
        <v>29</v>
      </c>
      <c r="D162" s="24" t="s">
        <v>6</v>
      </c>
      <c r="E162" s="25" t="s">
        <v>20</v>
      </c>
      <c r="F162" s="25">
        <v>1093</v>
      </c>
      <c r="G162" s="25">
        <v>1757</v>
      </c>
      <c r="H162" s="26"/>
      <c r="I162" s="42">
        <v>28565</v>
      </c>
      <c r="J162" s="42">
        <v>28705</v>
      </c>
      <c r="K162" s="42">
        <v>28938</v>
      </c>
      <c r="L162" s="42">
        <v>29556</v>
      </c>
      <c r="M162" s="42">
        <v>29866</v>
      </c>
      <c r="N162" s="42">
        <v>30383</v>
      </c>
      <c r="O162" s="42"/>
      <c r="P162" s="42">
        <v>32850</v>
      </c>
      <c r="Q162" s="42">
        <v>33011</v>
      </c>
      <c r="R162" s="42">
        <v>33279</v>
      </c>
      <c r="S162" s="42">
        <v>33989</v>
      </c>
      <c r="T162" s="42">
        <v>34346</v>
      </c>
      <c r="U162" s="42">
        <v>34940</v>
      </c>
    </row>
    <row r="163" spans="1:21" x14ac:dyDescent="0.25">
      <c r="A163" s="70" t="s">
        <v>1046</v>
      </c>
      <c r="B163" s="70" t="s">
        <v>188</v>
      </c>
      <c r="C163" s="64" t="s">
        <v>29</v>
      </c>
      <c r="D163" s="60" t="s">
        <v>7</v>
      </c>
      <c r="E163" s="65" t="s">
        <v>20</v>
      </c>
      <c r="F163" s="65">
        <v>1196</v>
      </c>
      <c r="G163" s="65">
        <v>1923</v>
      </c>
      <c r="H163" s="77"/>
      <c r="I163" s="82">
        <v>30869</v>
      </c>
      <c r="J163" s="82">
        <v>31009</v>
      </c>
      <c r="K163" s="82">
        <v>31242</v>
      </c>
      <c r="L163" s="82">
        <v>31860</v>
      </c>
      <c r="M163" s="82">
        <v>32170</v>
      </c>
      <c r="N163" s="82">
        <v>32687</v>
      </c>
      <c r="O163" s="82"/>
      <c r="P163" s="82">
        <v>35499</v>
      </c>
      <c r="Q163" s="82">
        <v>35660</v>
      </c>
      <c r="R163" s="82">
        <v>35928</v>
      </c>
      <c r="S163" s="82">
        <v>36639</v>
      </c>
      <c r="T163" s="82">
        <v>36996</v>
      </c>
      <c r="U163" s="82">
        <v>37590</v>
      </c>
    </row>
    <row r="164" spans="1:21" x14ac:dyDescent="0.25">
      <c r="A164" s="23" t="s">
        <v>1047</v>
      </c>
      <c r="B164" s="23" t="s">
        <v>189</v>
      </c>
      <c r="C164" s="28" t="s">
        <v>29</v>
      </c>
      <c r="D164" s="24" t="s">
        <v>8</v>
      </c>
      <c r="E164" s="25" t="s">
        <v>20</v>
      </c>
      <c r="F164" s="25">
        <v>1299</v>
      </c>
      <c r="G164" s="25">
        <v>2088</v>
      </c>
      <c r="H164" s="26"/>
      <c r="I164" s="42">
        <v>33171</v>
      </c>
      <c r="J164" s="42">
        <v>33311</v>
      </c>
      <c r="K164" s="42">
        <v>33543</v>
      </c>
      <c r="L164" s="42">
        <v>34162</v>
      </c>
      <c r="M164" s="42">
        <v>34472</v>
      </c>
      <c r="N164" s="42">
        <v>34989</v>
      </c>
      <c r="O164" s="42"/>
      <c r="P164" s="42">
        <v>38147</v>
      </c>
      <c r="Q164" s="42">
        <v>38308</v>
      </c>
      <c r="R164" s="42">
        <v>38574</v>
      </c>
      <c r="S164" s="42">
        <v>39286</v>
      </c>
      <c r="T164" s="42">
        <v>39643</v>
      </c>
      <c r="U164" s="42">
        <v>40237</v>
      </c>
    </row>
    <row r="165" spans="1:21" x14ac:dyDescent="0.25">
      <c r="A165" s="70" t="s">
        <v>1048</v>
      </c>
      <c r="B165" s="70" t="s">
        <v>190</v>
      </c>
      <c r="C165" s="64" t="s">
        <v>29</v>
      </c>
      <c r="D165" s="60" t="s">
        <v>9</v>
      </c>
      <c r="E165" s="65" t="s">
        <v>20</v>
      </c>
      <c r="F165" s="65">
        <v>1402</v>
      </c>
      <c r="G165" s="65">
        <v>2254</v>
      </c>
      <c r="H165" s="77"/>
      <c r="I165" s="82">
        <v>35540</v>
      </c>
      <c r="J165" s="82">
        <v>35679</v>
      </c>
      <c r="K165" s="82">
        <v>35912</v>
      </c>
      <c r="L165" s="82">
        <v>36531</v>
      </c>
      <c r="M165" s="82">
        <v>36841</v>
      </c>
      <c r="N165" s="82">
        <v>37357</v>
      </c>
      <c r="O165" s="82"/>
      <c r="P165" s="82">
        <v>40871</v>
      </c>
      <c r="Q165" s="82">
        <v>41031</v>
      </c>
      <c r="R165" s="82">
        <v>41299</v>
      </c>
      <c r="S165" s="82">
        <v>42011</v>
      </c>
      <c r="T165" s="82">
        <v>42367</v>
      </c>
      <c r="U165" s="82">
        <v>42961</v>
      </c>
    </row>
    <row r="166" spans="1:21" x14ac:dyDescent="0.25">
      <c r="A166" s="23" t="s">
        <v>1049</v>
      </c>
      <c r="B166" s="23" t="s">
        <v>191</v>
      </c>
      <c r="C166" s="28" t="s">
        <v>29</v>
      </c>
      <c r="D166" s="24" t="s">
        <v>10</v>
      </c>
      <c r="E166" s="25" t="s">
        <v>20</v>
      </c>
      <c r="F166" s="25">
        <v>1505</v>
      </c>
      <c r="G166" s="25">
        <v>2419</v>
      </c>
      <c r="H166" s="26"/>
      <c r="I166" s="42">
        <v>37841</v>
      </c>
      <c r="J166" s="42">
        <v>37981</v>
      </c>
      <c r="K166" s="42">
        <v>38214</v>
      </c>
      <c r="L166" s="42">
        <v>38832</v>
      </c>
      <c r="M166" s="42">
        <v>39142</v>
      </c>
      <c r="N166" s="42">
        <v>39659</v>
      </c>
      <c r="O166" s="42"/>
      <c r="P166" s="42">
        <v>43517</v>
      </c>
      <c r="Q166" s="42">
        <v>43678</v>
      </c>
      <c r="R166" s="42">
        <v>43946</v>
      </c>
      <c r="S166" s="42">
        <v>44657</v>
      </c>
      <c r="T166" s="42">
        <v>45013</v>
      </c>
      <c r="U166" s="42">
        <v>45608</v>
      </c>
    </row>
    <row r="167" spans="1:21" x14ac:dyDescent="0.25">
      <c r="A167" s="70" t="s">
        <v>1050</v>
      </c>
      <c r="B167" s="70" t="s">
        <v>192</v>
      </c>
      <c r="C167" s="64" t="s">
        <v>29</v>
      </c>
      <c r="D167" s="60" t="s">
        <v>11</v>
      </c>
      <c r="E167" s="65" t="s">
        <v>20</v>
      </c>
      <c r="F167" s="65">
        <v>1608</v>
      </c>
      <c r="G167" s="65">
        <v>2585</v>
      </c>
      <c r="H167" s="77"/>
      <c r="I167" s="82">
        <v>40360</v>
      </c>
      <c r="J167" s="82">
        <v>40499</v>
      </c>
      <c r="K167" s="82">
        <v>40732</v>
      </c>
      <c r="L167" s="82">
        <v>41351</v>
      </c>
      <c r="M167" s="82">
        <v>41661</v>
      </c>
      <c r="N167" s="82">
        <v>42178</v>
      </c>
      <c r="O167" s="82"/>
      <c r="P167" s="82">
        <v>46414</v>
      </c>
      <c r="Q167" s="82">
        <v>46574</v>
      </c>
      <c r="R167" s="82">
        <v>46842</v>
      </c>
      <c r="S167" s="82">
        <v>47554</v>
      </c>
      <c r="T167" s="82">
        <v>47910</v>
      </c>
      <c r="U167" s="82">
        <v>48505</v>
      </c>
    </row>
    <row r="168" spans="1:21" x14ac:dyDescent="0.25">
      <c r="A168" s="23" t="s">
        <v>1051</v>
      </c>
      <c r="B168" s="23" t="s">
        <v>193</v>
      </c>
      <c r="C168" s="28" t="s">
        <v>29</v>
      </c>
      <c r="D168" s="24" t="s">
        <v>12</v>
      </c>
      <c r="E168" s="25" t="s">
        <v>20</v>
      </c>
      <c r="F168" s="25">
        <v>1711</v>
      </c>
      <c r="G168" s="25">
        <v>2750</v>
      </c>
      <c r="H168" s="26"/>
      <c r="I168" s="42">
        <v>42728</v>
      </c>
      <c r="J168" s="42">
        <v>42868</v>
      </c>
      <c r="K168" s="42">
        <v>43101</v>
      </c>
      <c r="L168" s="42">
        <v>43719</v>
      </c>
      <c r="M168" s="42">
        <v>44029</v>
      </c>
      <c r="N168" s="42">
        <v>44546</v>
      </c>
      <c r="O168" s="42"/>
      <c r="P168" s="42">
        <v>49137</v>
      </c>
      <c r="Q168" s="42">
        <v>49298</v>
      </c>
      <c r="R168" s="42">
        <v>49566</v>
      </c>
      <c r="S168" s="42">
        <v>50277</v>
      </c>
      <c r="T168" s="42">
        <v>50633</v>
      </c>
      <c r="U168" s="42">
        <v>51228</v>
      </c>
    </row>
    <row r="169" spans="1:21" x14ac:dyDescent="0.25">
      <c r="A169" s="70" t="s">
        <v>1052</v>
      </c>
      <c r="B169" s="70" t="s">
        <v>194</v>
      </c>
      <c r="C169" s="64" t="s">
        <v>29</v>
      </c>
      <c r="D169" s="60" t="s">
        <v>13</v>
      </c>
      <c r="E169" s="65" t="s">
        <v>20</v>
      </c>
      <c r="F169" s="65">
        <v>1814</v>
      </c>
      <c r="G169" s="65">
        <v>2916</v>
      </c>
      <c r="H169" s="77"/>
      <c r="I169" s="82">
        <v>45335</v>
      </c>
      <c r="J169" s="82">
        <v>45545</v>
      </c>
      <c r="K169" s="82">
        <v>45894</v>
      </c>
      <c r="L169" s="82">
        <v>46822</v>
      </c>
      <c r="M169" s="82">
        <v>47287</v>
      </c>
      <c r="N169" s="82">
        <v>48062</v>
      </c>
      <c r="O169" s="82"/>
      <c r="P169" s="82">
        <v>52135</v>
      </c>
      <c r="Q169" s="82">
        <v>52377</v>
      </c>
      <c r="R169" s="82">
        <v>52778</v>
      </c>
      <c r="S169" s="82">
        <v>53845</v>
      </c>
      <c r="T169" s="82">
        <v>54380</v>
      </c>
      <c r="U169" s="82">
        <v>55271</v>
      </c>
    </row>
    <row r="170" spans="1:21" x14ac:dyDescent="0.25">
      <c r="A170" s="23" t="s">
        <v>1053</v>
      </c>
      <c r="B170" s="23" t="s">
        <v>195</v>
      </c>
      <c r="C170" s="28" t="s">
        <v>29</v>
      </c>
      <c r="D170" s="24" t="s">
        <v>14</v>
      </c>
      <c r="E170" s="25" t="s">
        <v>20</v>
      </c>
      <c r="F170" s="25">
        <v>1917</v>
      </c>
      <c r="G170" s="25">
        <v>3081</v>
      </c>
      <c r="H170" s="26"/>
      <c r="I170" s="42">
        <v>47637</v>
      </c>
      <c r="J170" s="42">
        <v>47847</v>
      </c>
      <c r="K170" s="42">
        <v>48196</v>
      </c>
      <c r="L170" s="42">
        <v>49124</v>
      </c>
      <c r="M170" s="42">
        <v>49589</v>
      </c>
      <c r="N170" s="42">
        <v>50364</v>
      </c>
      <c r="O170" s="42"/>
      <c r="P170" s="42">
        <v>54783</v>
      </c>
      <c r="Q170" s="42">
        <v>55024</v>
      </c>
      <c r="R170" s="42">
        <v>55425</v>
      </c>
      <c r="S170" s="42">
        <v>56493</v>
      </c>
      <c r="T170" s="42">
        <v>57027</v>
      </c>
      <c r="U170" s="42">
        <v>57919</v>
      </c>
    </row>
    <row r="171" spans="1:21" x14ac:dyDescent="0.25">
      <c r="A171" s="70" t="s">
        <v>1054</v>
      </c>
      <c r="B171" s="70" t="s">
        <v>196</v>
      </c>
      <c r="C171" s="64" t="s">
        <v>29</v>
      </c>
      <c r="D171" s="60" t="s">
        <v>15</v>
      </c>
      <c r="E171" s="65" t="s">
        <v>20</v>
      </c>
      <c r="F171" s="65">
        <v>2020</v>
      </c>
      <c r="G171" s="65">
        <v>3247</v>
      </c>
      <c r="H171" s="77"/>
      <c r="I171" s="82">
        <v>49977</v>
      </c>
      <c r="J171" s="82">
        <v>50186</v>
      </c>
      <c r="K171" s="82">
        <v>50536</v>
      </c>
      <c r="L171" s="82">
        <v>51463</v>
      </c>
      <c r="M171" s="82">
        <v>51928</v>
      </c>
      <c r="N171" s="82">
        <v>52704</v>
      </c>
      <c r="O171" s="82"/>
      <c r="P171" s="82">
        <v>57474</v>
      </c>
      <c r="Q171" s="82">
        <v>57714</v>
      </c>
      <c r="R171" s="82">
        <v>58116</v>
      </c>
      <c r="S171" s="82">
        <v>59182</v>
      </c>
      <c r="T171" s="82">
        <v>59717</v>
      </c>
      <c r="U171" s="82">
        <v>60610</v>
      </c>
    </row>
    <row r="172" spans="1:21" x14ac:dyDescent="0.25">
      <c r="A172" s="23" t="s">
        <v>1055</v>
      </c>
      <c r="B172" s="23" t="s">
        <v>197</v>
      </c>
      <c r="C172" s="28" t="s">
        <v>29</v>
      </c>
      <c r="D172" s="24" t="s">
        <v>16</v>
      </c>
      <c r="E172" s="25" t="s">
        <v>20</v>
      </c>
      <c r="F172" s="25">
        <v>2123</v>
      </c>
      <c r="G172" s="25">
        <v>3412</v>
      </c>
      <c r="H172" s="26"/>
      <c r="I172" s="42">
        <v>52607</v>
      </c>
      <c r="J172" s="42">
        <v>52816</v>
      </c>
      <c r="K172" s="42">
        <v>53166</v>
      </c>
      <c r="L172" s="42">
        <v>54093</v>
      </c>
      <c r="M172" s="42">
        <v>54559</v>
      </c>
      <c r="N172" s="42">
        <v>55334</v>
      </c>
      <c r="O172" s="42"/>
      <c r="P172" s="42">
        <v>60498</v>
      </c>
      <c r="Q172" s="42">
        <v>60738</v>
      </c>
      <c r="R172" s="42">
        <v>61141</v>
      </c>
      <c r="S172" s="42">
        <v>62207</v>
      </c>
      <c r="T172" s="42">
        <v>62743</v>
      </c>
      <c r="U172" s="42">
        <v>63634</v>
      </c>
    </row>
    <row r="173" spans="1:21" x14ac:dyDescent="0.25">
      <c r="A173" s="70" t="s">
        <v>1056</v>
      </c>
      <c r="B173" s="70" t="s">
        <v>198</v>
      </c>
      <c r="C173" s="64" t="s">
        <v>29</v>
      </c>
      <c r="D173" s="60" t="s">
        <v>17</v>
      </c>
      <c r="E173" s="65" t="s">
        <v>20</v>
      </c>
      <c r="F173" s="65">
        <v>2226</v>
      </c>
      <c r="G173" s="65">
        <v>3578</v>
      </c>
      <c r="H173" s="77"/>
      <c r="I173" s="82">
        <v>54909</v>
      </c>
      <c r="J173" s="82">
        <v>55118</v>
      </c>
      <c r="K173" s="82">
        <v>55468</v>
      </c>
      <c r="L173" s="82">
        <v>56395</v>
      </c>
      <c r="M173" s="82">
        <v>56860</v>
      </c>
      <c r="N173" s="82">
        <v>57636</v>
      </c>
      <c r="O173" s="82"/>
      <c r="P173" s="82">
        <v>63145</v>
      </c>
      <c r="Q173" s="82">
        <v>63386</v>
      </c>
      <c r="R173" s="82">
        <v>63788</v>
      </c>
      <c r="S173" s="82">
        <v>64854</v>
      </c>
      <c r="T173" s="82">
        <v>65389</v>
      </c>
      <c r="U173" s="82">
        <v>66281</v>
      </c>
    </row>
    <row r="174" spans="1:21" x14ac:dyDescent="0.25">
      <c r="A174" s="23" t="s">
        <v>1057</v>
      </c>
      <c r="B174" s="23" t="s">
        <v>199</v>
      </c>
      <c r="C174" s="28" t="s">
        <v>29</v>
      </c>
      <c r="D174" s="24" t="s">
        <v>18</v>
      </c>
      <c r="E174" s="25" t="s">
        <v>20</v>
      </c>
      <c r="F174" s="25">
        <v>2329</v>
      </c>
      <c r="G174" s="25">
        <v>3743</v>
      </c>
      <c r="H174" s="26"/>
      <c r="I174" s="42">
        <v>57211</v>
      </c>
      <c r="J174" s="42">
        <v>57420</v>
      </c>
      <c r="K174" s="42">
        <v>57769</v>
      </c>
      <c r="L174" s="42">
        <v>58697</v>
      </c>
      <c r="M174" s="42">
        <v>59162</v>
      </c>
      <c r="N174" s="42">
        <v>59937</v>
      </c>
      <c r="O174" s="42"/>
      <c r="P174" s="42">
        <v>65793</v>
      </c>
      <c r="Q174" s="42">
        <v>66033</v>
      </c>
      <c r="R174" s="42">
        <v>66434</v>
      </c>
      <c r="S174" s="42">
        <v>67502</v>
      </c>
      <c r="T174" s="42">
        <v>68036</v>
      </c>
      <c r="U174" s="42">
        <v>68928</v>
      </c>
    </row>
    <row r="175" spans="1:21" ht="15.75" thickBot="1" x14ac:dyDescent="0.3">
      <c r="A175" s="71" t="s">
        <v>1058</v>
      </c>
      <c r="B175" s="71" t="s">
        <v>200</v>
      </c>
      <c r="C175" s="66" t="s">
        <v>29</v>
      </c>
      <c r="D175" s="67" t="s">
        <v>19</v>
      </c>
      <c r="E175" s="68" t="s">
        <v>20</v>
      </c>
      <c r="F175" s="68">
        <v>2432</v>
      </c>
      <c r="G175" s="68">
        <v>3909</v>
      </c>
      <c r="H175" s="78"/>
      <c r="I175" s="84">
        <v>59581</v>
      </c>
      <c r="J175" s="84">
        <v>59791</v>
      </c>
      <c r="K175" s="84">
        <v>60140</v>
      </c>
      <c r="L175" s="84">
        <v>61068</v>
      </c>
      <c r="M175" s="84">
        <v>61533</v>
      </c>
      <c r="N175" s="84">
        <v>62308</v>
      </c>
      <c r="O175" s="84"/>
      <c r="P175" s="84">
        <v>68518</v>
      </c>
      <c r="Q175" s="84">
        <v>68760</v>
      </c>
      <c r="R175" s="84">
        <v>69161</v>
      </c>
      <c r="S175" s="84">
        <v>70228</v>
      </c>
      <c r="T175" s="84">
        <v>70763</v>
      </c>
      <c r="U175" s="84">
        <v>71654</v>
      </c>
    </row>
    <row r="176" spans="1:21" x14ac:dyDescent="0.25">
      <c r="A176" s="69" t="s">
        <v>1059</v>
      </c>
      <c r="B176" s="69" t="s">
        <v>201</v>
      </c>
      <c r="C176" s="61" t="s">
        <v>29</v>
      </c>
      <c r="D176" s="62" t="s">
        <v>25</v>
      </c>
      <c r="E176" s="63" t="s">
        <v>21</v>
      </c>
      <c r="F176" s="63">
        <v>522</v>
      </c>
      <c r="G176" s="63">
        <v>839</v>
      </c>
      <c r="H176" s="75"/>
      <c r="I176" s="76">
        <v>15874</v>
      </c>
      <c r="J176" s="76">
        <v>16048</v>
      </c>
      <c r="K176" s="76">
        <v>16339</v>
      </c>
      <c r="L176" s="76">
        <v>17086</v>
      </c>
      <c r="M176" s="76">
        <v>17468</v>
      </c>
      <c r="N176" s="76">
        <v>18103</v>
      </c>
      <c r="O176" s="76"/>
      <c r="P176" s="76">
        <v>18255</v>
      </c>
      <c r="Q176" s="76">
        <v>18455</v>
      </c>
      <c r="R176" s="76">
        <v>18790</v>
      </c>
      <c r="S176" s="76">
        <v>19649</v>
      </c>
      <c r="T176" s="76">
        <v>20088</v>
      </c>
      <c r="U176" s="76">
        <v>20818</v>
      </c>
    </row>
    <row r="177" spans="1:21" x14ac:dyDescent="0.25">
      <c r="A177" s="23" t="s">
        <v>1060</v>
      </c>
      <c r="B177" s="23" t="s">
        <v>202</v>
      </c>
      <c r="C177" s="28" t="s">
        <v>29</v>
      </c>
      <c r="D177" s="24" t="s">
        <v>27</v>
      </c>
      <c r="E177" s="25" t="s">
        <v>21</v>
      </c>
      <c r="F177" s="25">
        <v>656</v>
      </c>
      <c r="G177" s="25">
        <v>1055</v>
      </c>
      <c r="H177" s="26"/>
      <c r="I177" s="42">
        <v>18741</v>
      </c>
      <c r="J177" s="42">
        <v>18915</v>
      </c>
      <c r="K177" s="42">
        <v>19206</v>
      </c>
      <c r="L177" s="42">
        <v>19953</v>
      </c>
      <c r="M177" s="42">
        <v>20334</v>
      </c>
      <c r="N177" s="42">
        <v>20970</v>
      </c>
      <c r="O177" s="42"/>
      <c r="P177" s="42">
        <v>21552</v>
      </c>
      <c r="Q177" s="42">
        <v>21752</v>
      </c>
      <c r="R177" s="42">
        <v>22087</v>
      </c>
      <c r="S177" s="42">
        <v>22946</v>
      </c>
      <c r="T177" s="42">
        <v>23384</v>
      </c>
      <c r="U177" s="42">
        <v>24116</v>
      </c>
    </row>
    <row r="178" spans="1:21" x14ac:dyDescent="0.25">
      <c r="A178" s="70" t="s">
        <v>1061</v>
      </c>
      <c r="B178" s="70" t="s">
        <v>203</v>
      </c>
      <c r="C178" s="64" t="s">
        <v>29</v>
      </c>
      <c r="D178" s="60" t="s">
        <v>1</v>
      </c>
      <c r="E178" s="65" t="s">
        <v>21</v>
      </c>
      <c r="F178" s="65">
        <v>790</v>
      </c>
      <c r="G178" s="65">
        <v>1270</v>
      </c>
      <c r="H178" s="77"/>
      <c r="I178" s="82">
        <v>21836</v>
      </c>
      <c r="J178" s="82">
        <v>22010</v>
      </c>
      <c r="K178" s="82">
        <v>22301</v>
      </c>
      <c r="L178" s="82">
        <v>23048</v>
      </c>
      <c r="M178" s="82">
        <v>23430</v>
      </c>
      <c r="N178" s="82">
        <v>24065</v>
      </c>
      <c r="O178" s="82"/>
      <c r="P178" s="82">
        <v>25111</v>
      </c>
      <c r="Q178" s="82">
        <v>25312</v>
      </c>
      <c r="R178" s="82">
        <v>25646</v>
      </c>
      <c r="S178" s="82">
        <v>26505</v>
      </c>
      <c r="T178" s="82">
        <v>26945</v>
      </c>
      <c r="U178" s="82">
        <v>27675</v>
      </c>
    </row>
    <row r="179" spans="1:21" x14ac:dyDescent="0.25">
      <c r="A179" s="23" t="s">
        <v>1062</v>
      </c>
      <c r="B179" s="23" t="s">
        <v>204</v>
      </c>
      <c r="C179" s="28" t="s">
        <v>29</v>
      </c>
      <c r="D179" s="24" t="s">
        <v>2</v>
      </c>
      <c r="E179" s="25" t="s">
        <v>21</v>
      </c>
      <c r="F179" s="25">
        <v>924</v>
      </c>
      <c r="G179" s="25">
        <v>1485</v>
      </c>
      <c r="H179" s="26"/>
      <c r="I179" s="42">
        <v>24779</v>
      </c>
      <c r="J179" s="42">
        <v>24953</v>
      </c>
      <c r="K179" s="42">
        <v>25244</v>
      </c>
      <c r="L179" s="42">
        <v>25991</v>
      </c>
      <c r="M179" s="42">
        <v>26372</v>
      </c>
      <c r="N179" s="42">
        <v>27008</v>
      </c>
      <c r="O179" s="42"/>
      <c r="P179" s="42">
        <v>28496</v>
      </c>
      <c r="Q179" s="42">
        <v>28696</v>
      </c>
      <c r="R179" s="42">
        <v>29031</v>
      </c>
      <c r="S179" s="42">
        <v>29890</v>
      </c>
      <c r="T179" s="42">
        <v>30328</v>
      </c>
      <c r="U179" s="42">
        <v>31059</v>
      </c>
    </row>
    <row r="180" spans="1:21" x14ac:dyDescent="0.25">
      <c r="A180" s="70" t="s">
        <v>1063</v>
      </c>
      <c r="B180" s="70" t="s">
        <v>205</v>
      </c>
      <c r="C180" s="64" t="s">
        <v>29</v>
      </c>
      <c r="D180" s="60" t="s">
        <v>3</v>
      </c>
      <c r="E180" s="65" t="s">
        <v>21</v>
      </c>
      <c r="F180" s="65">
        <v>1058</v>
      </c>
      <c r="G180" s="65">
        <v>1701</v>
      </c>
      <c r="H180" s="77"/>
      <c r="I180" s="82">
        <v>27648</v>
      </c>
      <c r="J180" s="82">
        <v>27822</v>
      </c>
      <c r="K180" s="82">
        <v>28113</v>
      </c>
      <c r="L180" s="82">
        <v>28860</v>
      </c>
      <c r="M180" s="82">
        <v>29241</v>
      </c>
      <c r="N180" s="82">
        <v>29877</v>
      </c>
      <c r="O180" s="82"/>
      <c r="P180" s="82">
        <v>31795</v>
      </c>
      <c r="Q180" s="82">
        <v>31995</v>
      </c>
      <c r="R180" s="82">
        <v>32330</v>
      </c>
      <c r="S180" s="82">
        <v>33189</v>
      </c>
      <c r="T180" s="82">
        <v>33627</v>
      </c>
      <c r="U180" s="82">
        <v>34359</v>
      </c>
    </row>
    <row r="181" spans="1:21" x14ac:dyDescent="0.25">
      <c r="A181" s="23" t="s">
        <v>1064</v>
      </c>
      <c r="B181" s="23" t="s">
        <v>206</v>
      </c>
      <c r="C181" s="28" t="s">
        <v>29</v>
      </c>
      <c r="D181" s="24" t="s">
        <v>4</v>
      </c>
      <c r="E181" s="25" t="s">
        <v>21</v>
      </c>
      <c r="F181" s="25">
        <v>1192</v>
      </c>
      <c r="G181" s="25">
        <v>1916</v>
      </c>
      <c r="H181" s="26"/>
      <c r="I181" s="42">
        <v>30514</v>
      </c>
      <c r="J181" s="42">
        <v>30689</v>
      </c>
      <c r="K181" s="42">
        <v>30980</v>
      </c>
      <c r="L181" s="42">
        <v>31727</v>
      </c>
      <c r="M181" s="42">
        <v>32108</v>
      </c>
      <c r="N181" s="42">
        <v>32743</v>
      </c>
      <c r="O181" s="42"/>
      <c r="P181" s="42">
        <v>35091</v>
      </c>
      <c r="Q181" s="42">
        <v>35292</v>
      </c>
      <c r="R181" s="42">
        <v>35627</v>
      </c>
      <c r="S181" s="42">
        <v>36486</v>
      </c>
      <c r="T181" s="42">
        <v>36924</v>
      </c>
      <c r="U181" s="42">
        <v>37654</v>
      </c>
    </row>
    <row r="182" spans="1:21" x14ac:dyDescent="0.25">
      <c r="A182" s="70" t="s">
        <v>1065</v>
      </c>
      <c r="B182" s="70" t="s">
        <v>207</v>
      </c>
      <c r="C182" s="64" t="s">
        <v>29</v>
      </c>
      <c r="D182" s="60" t="s">
        <v>5</v>
      </c>
      <c r="E182" s="65" t="s">
        <v>21</v>
      </c>
      <c r="F182" s="65">
        <v>1326</v>
      </c>
      <c r="G182" s="65">
        <v>2132</v>
      </c>
      <c r="H182" s="77"/>
      <c r="I182" s="82">
        <v>31784</v>
      </c>
      <c r="J182" s="82">
        <v>31950</v>
      </c>
      <c r="K182" s="82">
        <v>32226</v>
      </c>
      <c r="L182" s="82">
        <v>32936</v>
      </c>
      <c r="M182" s="82">
        <v>33298</v>
      </c>
      <c r="N182" s="82">
        <v>33902</v>
      </c>
      <c r="O182" s="82"/>
      <c r="P182" s="82">
        <v>36552</v>
      </c>
      <c r="Q182" s="82">
        <v>36743</v>
      </c>
      <c r="R182" s="82">
        <v>37060</v>
      </c>
      <c r="S182" s="82">
        <v>37876</v>
      </c>
      <c r="T182" s="82">
        <v>38293</v>
      </c>
      <c r="U182" s="82">
        <v>38987</v>
      </c>
    </row>
    <row r="183" spans="1:21" x14ac:dyDescent="0.25">
      <c r="A183" s="23" t="s">
        <v>1066</v>
      </c>
      <c r="B183" s="23" t="s">
        <v>208</v>
      </c>
      <c r="C183" s="28" t="s">
        <v>29</v>
      </c>
      <c r="D183" s="24" t="s">
        <v>6</v>
      </c>
      <c r="E183" s="25" t="s">
        <v>21</v>
      </c>
      <c r="F183" s="25">
        <v>1463</v>
      </c>
      <c r="G183" s="25">
        <v>2352</v>
      </c>
      <c r="H183" s="26"/>
      <c r="I183" s="42">
        <v>34785</v>
      </c>
      <c r="J183" s="42">
        <v>34950</v>
      </c>
      <c r="K183" s="42">
        <v>35227</v>
      </c>
      <c r="L183" s="42">
        <v>35936</v>
      </c>
      <c r="M183" s="42">
        <v>36299</v>
      </c>
      <c r="N183" s="42">
        <v>36902</v>
      </c>
      <c r="O183" s="42"/>
      <c r="P183" s="42">
        <v>40003</v>
      </c>
      <c r="Q183" s="42">
        <v>40193</v>
      </c>
      <c r="R183" s="42">
        <v>40511</v>
      </c>
      <c r="S183" s="42">
        <v>41326</v>
      </c>
      <c r="T183" s="42">
        <v>41744</v>
      </c>
      <c r="U183" s="42">
        <v>42437</v>
      </c>
    </row>
    <row r="184" spans="1:21" x14ac:dyDescent="0.25">
      <c r="A184" s="70" t="s">
        <v>1067</v>
      </c>
      <c r="B184" s="70" t="s">
        <v>209</v>
      </c>
      <c r="C184" s="64" t="s">
        <v>29</v>
      </c>
      <c r="D184" s="60" t="s">
        <v>7</v>
      </c>
      <c r="E184" s="65" t="s">
        <v>21</v>
      </c>
      <c r="F184" s="65">
        <v>1600</v>
      </c>
      <c r="G184" s="65">
        <v>2572</v>
      </c>
      <c r="H184" s="77"/>
      <c r="I184" s="82">
        <v>37510</v>
      </c>
      <c r="J184" s="82">
        <v>37676</v>
      </c>
      <c r="K184" s="82">
        <v>37952</v>
      </c>
      <c r="L184" s="82">
        <v>38662</v>
      </c>
      <c r="M184" s="82">
        <v>39024</v>
      </c>
      <c r="N184" s="82">
        <v>39628</v>
      </c>
      <c r="O184" s="82"/>
      <c r="P184" s="82">
        <v>43137</v>
      </c>
      <c r="Q184" s="82">
        <v>43327</v>
      </c>
      <c r="R184" s="82">
        <v>43645</v>
      </c>
      <c r="S184" s="82">
        <v>44461</v>
      </c>
      <c r="T184" s="82">
        <v>44878</v>
      </c>
      <c r="U184" s="82">
        <v>45572</v>
      </c>
    </row>
    <row r="185" spans="1:21" x14ac:dyDescent="0.25">
      <c r="A185" s="23" t="s">
        <v>1068</v>
      </c>
      <c r="B185" s="23" t="s">
        <v>210</v>
      </c>
      <c r="C185" s="28" t="s">
        <v>29</v>
      </c>
      <c r="D185" s="24" t="s">
        <v>8</v>
      </c>
      <c r="E185" s="25" t="s">
        <v>21</v>
      </c>
      <c r="F185" s="25">
        <v>1737</v>
      </c>
      <c r="G185" s="25">
        <v>2792</v>
      </c>
      <c r="H185" s="26"/>
      <c r="I185" s="42">
        <v>40234</v>
      </c>
      <c r="J185" s="42">
        <v>40399</v>
      </c>
      <c r="K185" s="42">
        <v>40676</v>
      </c>
      <c r="L185" s="42">
        <v>41385</v>
      </c>
      <c r="M185" s="42">
        <v>41748</v>
      </c>
      <c r="N185" s="42">
        <v>42351</v>
      </c>
      <c r="O185" s="42"/>
      <c r="P185" s="42">
        <v>46269</v>
      </c>
      <c r="Q185" s="42">
        <v>46459</v>
      </c>
      <c r="R185" s="42">
        <v>46777</v>
      </c>
      <c r="S185" s="42">
        <v>47593</v>
      </c>
      <c r="T185" s="42">
        <v>48010</v>
      </c>
      <c r="U185" s="42">
        <v>48704</v>
      </c>
    </row>
    <row r="186" spans="1:21" x14ac:dyDescent="0.25">
      <c r="A186" s="70" t="s">
        <v>1069</v>
      </c>
      <c r="B186" s="70" t="s">
        <v>211</v>
      </c>
      <c r="C186" s="64" t="s">
        <v>29</v>
      </c>
      <c r="D186" s="60" t="s">
        <v>9</v>
      </c>
      <c r="E186" s="65" t="s">
        <v>21</v>
      </c>
      <c r="F186" s="65">
        <v>1874</v>
      </c>
      <c r="G186" s="65">
        <v>3012</v>
      </c>
      <c r="H186" s="77"/>
      <c r="I186" s="82">
        <v>43029</v>
      </c>
      <c r="J186" s="82">
        <v>43195</v>
      </c>
      <c r="K186" s="82">
        <v>43471</v>
      </c>
      <c r="L186" s="82">
        <v>44181</v>
      </c>
      <c r="M186" s="82">
        <v>44543</v>
      </c>
      <c r="N186" s="82">
        <v>45147</v>
      </c>
      <c r="O186" s="82"/>
      <c r="P186" s="82">
        <v>49483</v>
      </c>
      <c r="Q186" s="82">
        <v>49674</v>
      </c>
      <c r="R186" s="82">
        <v>49992</v>
      </c>
      <c r="S186" s="82">
        <v>50808</v>
      </c>
      <c r="T186" s="82">
        <v>51224</v>
      </c>
      <c r="U186" s="82">
        <v>51919</v>
      </c>
    </row>
    <row r="187" spans="1:21" x14ac:dyDescent="0.25">
      <c r="A187" s="23" t="s">
        <v>1070</v>
      </c>
      <c r="B187" s="23" t="s">
        <v>212</v>
      </c>
      <c r="C187" s="28" t="s">
        <v>29</v>
      </c>
      <c r="D187" s="24" t="s">
        <v>10</v>
      </c>
      <c r="E187" s="25" t="s">
        <v>21</v>
      </c>
      <c r="F187" s="25">
        <v>2011</v>
      </c>
      <c r="G187" s="25">
        <v>3232</v>
      </c>
      <c r="H187" s="26"/>
      <c r="I187" s="42">
        <v>45752</v>
      </c>
      <c r="J187" s="42">
        <v>45918</v>
      </c>
      <c r="K187" s="42">
        <v>46194</v>
      </c>
      <c r="L187" s="42">
        <v>46904</v>
      </c>
      <c r="M187" s="42">
        <v>47266</v>
      </c>
      <c r="N187" s="42">
        <v>47870</v>
      </c>
      <c r="O187" s="42"/>
      <c r="P187" s="42">
        <v>52615</v>
      </c>
      <c r="Q187" s="42">
        <v>52806</v>
      </c>
      <c r="R187" s="42">
        <v>53123</v>
      </c>
      <c r="S187" s="42">
        <v>53940</v>
      </c>
      <c r="T187" s="42">
        <v>54356</v>
      </c>
      <c r="U187" s="42">
        <v>55051</v>
      </c>
    </row>
    <row r="188" spans="1:21" x14ac:dyDescent="0.25">
      <c r="A188" s="70" t="s">
        <v>1071</v>
      </c>
      <c r="B188" s="70" t="s">
        <v>213</v>
      </c>
      <c r="C188" s="64" t="s">
        <v>29</v>
      </c>
      <c r="D188" s="60" t="s">
        <v>11</v>
      </c>
      <c r="E188" s="65" t="s">
        <v>21</v>
      </c>
      <c r="F188" s="65">
        <v>2148</v>
      </c>
      <c r="G188" s="65">
        <v>3453</v>
      </c>
      <c r="H188" s="77"/>
      <c r="I188" s="82">
        <v>48815</v>
      </c>
      <c r="J188" s="82">
        <v>48981</v>
      </c>
      <c r="K188" s="82">
        <v>49257</v>
      </c>
      <c r="L188" s="82">
        <v>49967</v>
      </c>
      <c r="M188" s="82">
        <v>50329</v>
      </c>
      <c r="N188" s="82">
        <v>50933</v>
      </c>
      <c r="O188" s="82"/>
      <c r="P188" s="82">
        <v>56137</v>
      </c>
      <c r="Q188" s="82">
        <v>56328</v>
      </c>
      <c r="R188" s="82">
        <v>56646</v>
      </c>
      <c r="S188" s="82">
        <v>57462</v>
      </c>
      <c r="T188" s="82">
        <v>57878</v>
      </c>
      <c r="U188" s="82">
        <v>58573</v>
      </c>
    </row>
    <row r="189" spans="1:21" x14ac:dyDescent="0.25">
      <c r="A189" s="23" t="s">
        <v>1072</v>
      </c>
      <c r="B189" s="23" t="s">
        <v>214</v>
      </c>
      <c r="C189" s="28" t="s">
        <v>29</v>
      </c>
      <c r="D189" s="24" t="s">
        <v>12</v>
      </c>
      <c r="E189" s="25" t="s">
        <v>21</v>
      </c>
      <c r="F189" s="25">
        <v>2285</v>
      </c>
      <c r="G189" s="25">
        <v>3673</v>
      </c>
      <c r="H189" s="26"/>
      <c r="I189" s="42">
        <v>51611</v>
      </c>
      <c r="J189" s="42">
        <v>51776</v>
      </c>
      <c r="K189" s="42">
        <v>52053</v>
      </c>
      <c r="L189" s="42">
        <v>52762</v>
      </c>
      <c r="M189" s="42">
        <v>53125</v>
      </c>
      <c r="N189" s="42">
        <v>53728</v>
      </c>
      <c r="O189" s="42"/>
      <c r="P189" s="42">
        <v>59353</v>
      </c>
      <c r="Q189" s="42">
        <v>59542</v>
      </c>
      <c r="R189" s="42">
        <v>59861</v>
      </c>
      <c r="S189" s="42">
        <v>60676</v>
      </c>
      <c r="T189" s="42">
        <v>61094</v>
      </c>
      <c r="U189" s="42">
        <v>61787</v>
      </c>
    </row>
    <row r="190" spans="1:21" x14ac:dyDescent="0.25">
      <c r="A190" s="70" t="s">
        <v>1073</v>
      </c>
      <c r="B190" s="70" t="s">
        <v>215</v>
      </c>
      <c r="C190" s="64" t="s">
        <v>29</v>
      </c>
      <c r="D190" s="60" t="s">
        <v>13</v>
      </c>
      <c r="E190" s="65" t="s">
        <v>21</v>
      </c>
      <c r="F190" s="65">
        <v>2422</v>
      </c>
      <c r="G190" s="65">
        <v>3893</v>
      </c>
      <c r="H190" s="77"/>
      <c r="I190" s="82">
        <v>54696</v>
      </c>
      <c r="J190" s="82">
        <v>54944</v>
      </c>
      <c r="K190" s="82">
        <v>55359</v>
      </c>
      <c r="L190" s="82">
        <v>56423</v>
      </c>
      <c r="M190" s="82">
        <v>56967</v>
      </c>
      <c r="N190" s="82">
        <v>57872</v>
      </c>
      <c r="O190" s="82"/>
      <c r="P190" s="82">
        <v>62900</v>
      </c>
      <c r="Q190" s="82">
        <v>63186</v>
      </c>
      <c r="R190" s="82">
        <v>63663</v>
      </c>
      <c r="S190" s="82">
        <v>64886</v>
      </c>
      <c r="T190" s="82">
        <v>65512</v>
      </c>
      <c r="U190" s="82">
        <v>66553</v>
      </c>
    </row>
    <row r="191" spans="1:21" x14ac:dyDescent="0.25">
      <c r="A191" s="23" t="s">
        <v>1074</v>
      </c>
      <c r="B191" s="23" t="s">
        <v>216</v>
      </c>
      <c r="C191" s="28" t="s">
        <v>29</v>
      </c>
      <c r="D191" s="24" t="s">
        <v>14</v>
      </c>
      <c r="E191" s="25" t="s">
        <v>21</v>
      </c>
      <c r="F191" s="25">
        <v>2559</v>
      </c>
      <c r="G191" s="25">
        <v>4113</v>
      </c>
      <c r="H191" s="26"/>
      <c r="I191" s="42">
        <v>57419</v>
      </c>
      <c r="J191" s="42">
        <v>57668</v>
      </c>
      <c r="K191" s="42">
        <v>58082</v>
      </c>
      <c r="L191" s="42">
        <v>59147</v>
      </c>
      <c r="M191" s="42">
        <v>59690</v>
      </c>
      <c r="N191" s="42">
        <v>60595</v>
      </c>
      <c r="O191" s="42"/>
      <c r="P191" s="42">
        <v>66032</v>
      </c>
      <c r="Q191" s="42">
        <v>66318</v>
      </c>
      <c r="R191" s="42">
        <v>66794</v>
      </c>
      <c r="S191" s="42">
        <v>68019</v>
      </c>
      <c r="T191" s="42">
        <v>68644</v>
      </c>
      <c r="U191" s="42">
        <v>69684</v>
      </c>
    </row>
    <row r="192" spans="1:21" x14ac:dyDescent="0.25">
      <c r="A192" s="70" t="s">
        <v>1075</v>
      </c>
      <c r="B192" s="70" t="s">
        <v>217</v>
      </c>
      <c r="C192" s="64" t="s">
        <v>29</v>
      </c>
      <c r="D192" s="60" t="s">
        <v>15</v>
      </c>
      <c r="E192" s="65" t="s">
        <v>21</v>
      </c>
      <c r="F192" s="65">
        <v>2696</v>
      </c>
      <c r="G192" s="65">
        <v>4333</v>
      </c>
      <c r="H192" s="77"/>
      <c r="I192" s="82">
        <v>60193</v>
      </c>
      <c r="J192" s="82">
        <v>60441</v>
      </c>
      <c r="K192" s="82">
        <v>60856</v>
      </c>
      <c r="L192" s="82">
        <v>61920</v>
      </c>
      <c r="M192" s="82">
        <v>62463</v>
      </c>
      <c r="N192" s="82">
        <v>63369</v>
      </c>
      <c r="O192" s="82"/>
      <c r="P192" s="82">
        <v>69222</v>
      </c>
      <c r="Q192" s="82">
        <v>69507</v>
      </c>
      <c r="R192" s="82">
        <v>69984</v>
      </c>
      <c r="S192" s="82">
        <v>71208</v>
      </c>
      <c r="T192" s="82">
        <v>71832</v>
      </c>
      <c r="U192" s="82">
        <v>72874</v>
      </c>
    </row>
    <row r="193" spans="1:21" x14ac:dyDescent="0.25">
      <c r="A193" s="23" t="s">
        <v>1076</v>
      </c>
      <c r="B193" s="23" t="s">
        <v>218</v>
      </c>
      <c r="C193" s="28" t="s">
        <v>29</v>
      </c>
      <c r="D193" s="24" t="s">
        <v>16</v>
      </c>
      <c r="E193" s="25" t="s">
        <v>21</v>
      </c>
      <c r="F193" s="25">
        <v>2833</v>
      </c>
      <c r="G193" s="25">
        <v>4553</v>
      </c>
      <c r="H193" s="26"/>
      <c r="I193" s="42">
        <v>63385</v>
      </c>
      <c r="J193" s="42">
        <v>63634</v>
      </c>
      <c r="K193" s="42">
        <v>64048</v>
      </c>
      <c r="L193" s="42">
        <v>65113</v>
      </c>
      <c r="M193" s="42">
        <v>65656</v>
      </c>
      <c r="N193" s="42">
        <v>66561</v>
      </c>
      <c r="O193" s="42"/>
      <c r="P193" s="42">
        <v>72893</v>
      </c>
      <c r="Q193" s="42">
        <v>73179</v>
      </c>
      <c r="R193" s="42">
        <v>73655</v>
      </c>
      <c r="S193" s="42">
        <v>74880</v>
      </c>
      <c r="T193" s="42">
        <v>75504</v>
      </c>
      <c r="U193" s="42">
        <v>76545</v>
      </c>
    </row>
    <row r="194" spans="1:21" x14ac:dyDescent="0.25">
      <c r="A194" s="70" t="s">
        <v>1077</v>
      </c>
      <c r="B194" s="70" t="s">
        <v>219</v>
      </c>
      <c r="C194" s="64" t="s">
        <v>29</v>
      </c>
      <c r="D194" s="60" t="s">
        <v>17</v>
      </c>
      <c r="E194" s="65" t="s">
        <v>21</v>
      </c>
      <c r="F194" s="65">
        <v>2970</v>
      </c>
      <c r="G194" s="65">
        <v>4774</v>
      </c>
      <c r="H194" s="77"/>
      <c r="I194" s="82">
        <v>66108</v>
      </c>
      <c r="J194" s="82">
        <v>66357</v>
      </c>
      <c r="K194" s="82">
        <v>66771</v>
      </c>
      <c r="L194" s="82">
        <v>67836</v>
      </c>
      <c r="M194" s="82">
        <v>68379</v>
      </c>
      <c r="N194" s="82">
        <v>69285</v>
      </c>
      <c r="O194" s="82"/>
      <c r="P194" s="82">
        <v>76024</v>
      </c>
      <c r="Q194" s="82">
        <v>76311</v>
      </c>
      <c r="R194" s="82">
        <v>76787</v>
      </c>
      <c r="S194" s="82">
        <v>78011</v>
      </c>
      <c r="T194" s="82">
        <v>78636</v>
      </c>
      <c r="U194" s="82">
        <v>79678</v>
      </c>
    </row>
    <row r="195" spans="1:21" x14ac:dyDescent="0.25">
      <c r="A195" s="23" t="s">
        <v>1078</v>
      </c>
      <c r="B195" s="23" t="s">
        <v>220</v>
      </c>
      <c r="C195" s="28" t="s">
        <v>29</v>
      </c>
      <c r="D195" s="24" t="s">
        <v>18</v>
      </c>
      <c r="E195" s="25" t="s">
        <v>21</v>
      </c>
      <c r="F195" s="25">
        <v>3107</v>
      </c>
      <c r="G195" s="25">
        <v>4994</v>
      </c>
      <c r="H195" s="26"/>
      <c r="I195" s="42">
        <v>68832</v>
      </c>
      <c r="J195" s="42">
        <v>69080</v>
      </c>
      <c r="K195" s="42">
        <v>69495</v>
      </c>
      <c r="L195" s="42">
        <v>70559</v>
      </c>
      <c r="M195" s="42">
        <v>71103</v>
      </c>
      <c r="N195" s="42">
        <v>72008</v>
      </c>
      <c r="O195" s="42"/>
      <c r="P195" s="42">
        <v>79157</v>
      </c>
      <c r="Q195" s="42">
        <v>79442</v>
      </c>
      <c r="R195" s="42">
        <v>79919</v>
      </c>
      <c r="S195" s="42">
        <v>81143</v>
      </c>
      <c r="T195" s="42">
        <v>81768</v>
      </c>
      <c r="U195" s="42">
        <v>82809</v>
      </c>
    </row>
    <row r="196" spans="1:21" ht="15.75" thickBot="1" x14ac:dyDescent="0.3">
      <c r="A196" s="71" t="s">
        <v>1079</v>
      </c>
      <c r="B196" s="71" t="s">
        <v>221</v>
      </c>
      <c r="C196" s="66" t="s">
        <v>29</v>
      </c>
      <c r="D196" s="67" t="s">
        <v>19</v>
      </c>
      <c r="E196" s="68" t="s">
        <v>21</v>
      </c>
      <c r="F196" s="68">
        <v>3244</v>
      </c>
      <c r="G196" s="68">
        <v>5214</v>
      </c>
      <c r="H196" s="78"/>
      <c r="I196" s="84">
        <v>71630</v>
      </c>
      <c r="J196" s="84">
        <v>71878</v>
      </c>
      <c r="K196" s="84">
        <v>72293</v>
      </c>
      <c r="L196" s="84">
        <v>73357</v>
      </c>
      <c r="M196" s="84">
        <v>73900</v>
      </c>
      <c r="N196" s="84">
        <v>74806</v>
      </c>
      <c r="O196" s="84"/>
      <c r="P196" s="84">
        <v>82375</v>
      </c>
      <c r="Q196" s="84">
        <v>82660</v>
      </c>
      <c r="R196" s="84">
        <v>83137</v>
      </c>
      <c r="S196" s="84">
        <v>84361</v>
      </c>
      <c r="T196" s="84">
        <v>84985</v>
      </c>
      <c r="U196" s="84">
        <v>86027</v>
      </c>
    </row>
    <row r="197" spans="1:21" x14ac:dyDescent="0.25">
      <c r="A197" s="69" t="s">
        <v>1080</v>
      </c>
      <c r="B197" s="69" t="s">
        <v>222</v>
      </c>
      <c r="C197" s="61" t="s">
        <v>30</v>
      </c>
      <c r="D197" s="62" t="s">
        <v>25</v>
      </c>
      <c r="E197" s="63" t="s">
        <v>26</v>
      </c>
      <c r="F197" s="63">
        <v>273</v>
      </c>
      <c r="G197" s="63">
        <v>439</v>
      </c>
      <c r="H197" s="75"/>
      <c r="I197" s="76">
        <v>9834</v>
      </c>
      <c r="J197" s="76">
        <v>9953</v>
      </c>
      <c r="K197" s="76">
        <v>10153</v>
      </c>
      <c r="L197" s="76">
        <v>10708</v>
      </c>
      <c r="M197" s="76">
        <v>10979</v>
      </c>
      <c r="N197" s="76">
        <v>11432</v>
      </c>
      <c r="O197" s="76"/>
      <c r="P197" s="76">
        <v>11309</v>
      </c>
      <c r="Q197" s="76">
        <v>11446</v>
      </c>
      <c r="R197" s="76">
        <v>11676</v>
      </c>
      <c r="S197" s="76">
        <v>12314</v>
      </c>
      <c r="T197" s="76">
        <v>12626</v>
      </c>
      <c r="U197" s="76">
        <v>13147</v>
      </c>
    </row>
    <row r="198" spans="1:21" x14ac:dyDescent="0.25">
      <c r="A198" s="23" t="s">
        <v>1081</v>
      </c>
      <c r="B198" s="23" t="s">
        <v>223</v>
      </c>
      <c r="C198" s="28" t="s">
        <v>30</v>
      </c>
      <c r="D198" s="24" t="s">
        <v>27</v>
      </c>
      <c r="E198" s="25" t="s">
        <v>26</v>
      </c>
      <c r="F198" s="25">
        <v>345</v>
      </c>
      <c r="G198" s="25">
        <v>555</v>
      </c>
      <c r="H198" s="26"/>
      <c r="I198" s="42">
        <v>11508</v>
      </c>
      <c r="J198" s="42">
        <v>11627</v>
      </c>
      <c r="K198" s="42">
        <v>11827</v>
      </c>
      <c r="L198" s="42">
        <v>12382</v>
      </c>
      <c r="M198" s="42">
        <v>12653</v>
      </c>
      <c r="N198" s="42">
        <v>13106</v>
      </c>
      <c r="O198" s="42"/>
      <c r="P198" s="42">
        <v>13234</v>
      </c>
      <c r="Q198" s="42">
        <v>13371</v>
      </c>
      <c r="R198" s="42">
        <v>13601</v>
      </c>
      <c r="S198" s="42">
        <v>14239</v>
      </c>
      <c r="T198" s="42">
        <v>14551</v>
      </c>
      <c r="U198" s="42">
        <v>15072</v>
      </c>
    </row>
    <row r="199" spans="1:21" x14ac:dyDescent="0.25">
      <c r="A199" s="70" t="s">
        <v>1082</v>
      </c>
      <c r="B199" s="70" t="s">
        <v>224</v>
      </c>
      <c r="C199" s="64" t="s">
        <v>30</v>
      </c>
      <c r="D199" s="60" t="s">
        <v>1</v>
      </c>
      <c r="E199" s="65" t="s">
        <v>26</v>
      </c>
      <c r="F199" s="65">
        <v>417</v>
      </c>
      <c r="G199" s="65">
        <v>671</v>
      </c>
      <c r="H199" s="77"/>
      <c r="I199" s="82">
        <v>13301</v>
      </c>
      <c r="J199" s="82">
        <v>13421</v>
      </c>
      <c r="K199" s="82">
        <v>13620</v>
      </c>
      <c r="L199" s="82">
        <v>14175</v>
      </c>
      <c r="M199" s="82">
        <v>14447</v>
      </c>
      <c r="N199" s="82">
        <v>14900</v>
      </c>
      <c r="O199" s="82"/>
      <c r="P199" s="82">
        <v>15296</v>
      </c>
      <c r="Q199" s="82">
        <v>15434</v>
      </c>
      <c r="R199" s="82">
        <v>15663</v>
      </c>
      <c r="S199" s="82">
        <v>16301</v>
      </c>
      <c r="T199" s="82">
        <v>16614</v>
      </c>
      <c r="U199" s="82">
        <v>17135</v>
      </c>
    </row>
    <row r="200" spans="1:21" x14ac:dyDescent="0.25">
      <c r="A200" s="23" t="s">
        <v>1083</v>
      </c>
      <c r="B200" s="23" t="s">
        <v>225</v>
      </c>
      <c r="C200" s="28" t="s">
        <v>30</v>
      </c>
      <c r="D200" s="24" t="s">
        <v>2</v>
      </c>
      <c r="E200" s="25" t="s">
        <v>26</v>
      </c>
      <c r="F200" s="25">
        <v>489</v>
      </c>
      <c r="G200" s="25">
        <v>786</v>
      </c>
      <c r="H200" s="26"/>
      <c r="I200" s="42">
        <v>15013</v>
      </c>
      <c r="J200" s="42">
        <v>15133</v>
      </c>
      <c r="K200" s="42">
        <v>15332</v>
      </c>
      <c r="L200" s="42">
        <v>15887</v>
      </c>
      <c r="M200" s="42">
        <v>16159</v>
      </c>
      <c r="N200" s="42">
        <v>16611</v>
      </c>
      <c r="O200" s="42"/>
      <c r="P200" s="42">
        <v>17265</v>
      </c>
      <c r="Q200" s="42">
        <v>17403</v>
      </c>
      <c r="R200" s="42">
        <v>17632</v>
      </c>
      <c r="S200" s="42">
        <v>18270</v>
      </c>
      <c r="T200" s="42">
        <v>18583</v>
      </c>
      <c r="U200" s="42">
        <v>19103</v>
      </c>
    </row>
    <row r="201" spans="1:21" x14ac:dyDescent="0.25">
      <c r="A201" s="70" t="s">
        <v>1084</v>
      </c>
      <c r="B201" s="70" t="s">
        <v>226</v>
      </c>
      <c r="C201" s="64" t="s">
        <v>30</v>
      </c>
      <c r="D201" s="60" t="s">
        <v>3</v>
      </c>
      <c r="E201" s="65" t="s">
        <v>26</v>
      </c>
      <c r="F201" s="65">
        <v>561</v>
      </c>
      <c r="G201" s="65">
        <v>902</v>
      </c>
      <c r="H201" s="77"/>
      <c r="I201" s="82">
        <v>16690</v>
      </c>
      <c r="J201" s="82">
        <v>16809</v>
      </c>
      <c r="K201" s="82">
        <v>17009</v>
      </c>
      <c r="L201" s="82">
        <v>17564</v>
      </c>
      <c r="M201" s="82">
        <v>17835</v>
      </c>
      <c r="N201" s="82">
        <v>18288</v>
      </c>
      <c r="O201" s="82"/>
      <c r="P201" s="82">
        <v>19194</v>
      </c>
      <c r="Q201" s="82">
        <v>19330</v>
      </c>
      <c r="R201" s="82">
        <v>19560</v>
      </c>
      <c r="S201" s="82">
        <v>20199</v>
      </c>
      <c r="T201" s="82">
        <v>20510</v>
      </c>
      <c r="U201" s="82">
        <v>21031</v>
      </c>
    </row>
    <row r="202" spans="1:21" x14ac:dyDescent="0.25">
      <c r="A202" s="23" t="s">
        <v>1085</v>
      </c>
      <c r="B202" s="23" t="s">
        <v>227</v>
      </c>
      <c r="C202" s="28" t="s">
        <v>30</v>
      </c>
      <c r="D202" s="24" t="s">
        <v>4</v>
      </c>
      <c r="E202" s="25" t="s">
        <v>26</v>
      </c>
      <c r="F202" s="25">
        <v>633</v>
      </c>
      <c r="G202" s="25">
        <v>1018</v>
      </c>
      <c r="H202" s="26"/>
      <c r="I202" s="42">
        <v>18364</v>
      </c>
      <c r="J202" s="42">
        <v>18483</v>
      </c>
      <c r="K202" s="42">
        <v>18683</v>
      </c>
      <c r="L202" s="42">
        <v>19238</v>
      </c>
      <c r="M202" s="42">
        <v>19509</v>
      </c>
      <c r="N202" s="42">
        <v>19962</v>
      </c>
      <c r="O202" s="42"/>
      <c r="P202" s="42">
        <v>21119</v>
      </c>
      <c r="Q202" s="42">
        <v>21255</v>
      </c>
      <c r="R202" s="42">
        <v>21485</v>
      </c>
      <c r="S202" s="42">
        <v>22124</v>
      </c>
      <c r="T202" s="42">
        <v>22435</v>
      </c>
      <c r="U202" s="42">
        <v>22956</v>
      </c>
    </row>
    <row r="203" spans="1:21" x14ac:dyDescent="0.25">
      <c r="A203" s="70" t="s">
        <v>1086</v>
      </c>
      <c r="B203" s="70" t="s">
        <v>228</v>
      </c>
      <c r="C203" s="64" t="s">
        <v>30</v>
      </c>
      <c r="D203" s="60" t="s">
        <v>5</v>
      </c>
      <c r="E203" s="65" t="s">
        <v>26</v>
      </c>
      <c r="F203" s="65">
        <v>723</v>
      </c>
      <c r="G203" s="65">
        <v>1162</v>
      </c>
      <c r="H203" s="77"/>
      <c r="I203" s="82">
        <v>19072</v>
      </c>
      <c r="J203" s="82">
        <v>19185</v>
      </c>
      <c r="K203" s="82">
        <v>19375</v>
      </c>
      <c r="L203" s="82">
        <v>19902</v>
      </c>
      <c r="M203" s="82">
        <v>20160</v>
      </c>
      <c r="N203" s="82">
        <v>20590</v>
      </c>
      <c r="O203" s="82"/>
      <c r="P203" s="82">
        <v>21933</v>
      </c>
      <c r="Q203" s="82">
        <v>22063</v>
      </c>
      <c r="R203" s="82">
        <v>22281</v>
      </c>
      <c r="S203" s="82">
        <v>22887</v>
      </c>
      <c r="T203" s="82">
        <v>23184</v>
      </c>
      <c r="U203" s="82">
        <v>23679</v>
      </c>
    </row>
    <row r="204" spans="1:21" x14ac:dyDescent="0.25">
      <c r="A204" s="23" t="s">
        <v>1087</v>
      </c>
      <c r="B204" s="23" t="s">
        <v>229</v>
      </c>
      <c r="C204" s="28" t="s">
        <v>30</v>
      </c>
      <c r="D204" s="24" t="s">
        <v>6</v>
      </c>
      <c r="E204" s="25" t="s">
        <v>26</v>
      </c>
      <c r="F204" s="25">
        <v>813</v>
      </c>
      <c r="G204" s="25">
        <v>1307</v>
      </c>
      <c r="H204" s="26"/>
      <c r="I204" s="42">
        <v>20810</v>
      </c>
      <c r="J204" s="42">
        <v>20924</v>
      </c>
      <c r="K204" s="42">
        <v>21113</v>
      </c>
      <c r="L204" s="42">
        <v>21641</v>
      </c>
      <c r="M204" s="42">
        <v>21899</v>
      </c>
      <c r="N204" s="42">
        <v>22329</v>
      </c>
      <c r="O204" s="42"/>
      <c r="P204" s="42">
        <v>23932</v>
      </c>
      <c r="Q204" s="42">
        <v>24063</v>
      </c>
      <c r="R204" s="42">
        <v>24280</v>
      </c>
      <c r="S204" s="42">
        <v>24887</v>
      </c>
      <c r="T204" s="42">
        <v>25184</v>
      </c>
      <c r="U204" s="42">
        <v>25678</v>
      </c>
    </row>
    <row r="205" spans="1:21" x14ac:dyDescent="0.25">
      <c r="A205" s="70" t="s">
        <v>1088</v>
      </c>
      <c r="B205" s="70" t="s">
        <v>230</v>
      </c>
      <c r="C205" s="64" t="s">
        <v>30</v>
      </c>
      <c r="D205" s="60" t="s">
        <v>7</v>
      </c>
      <c r="E205" s="65" t="s">
        <v>26</v>
      </c>
      <c r="F205" s="65">
        <v>903</v>
      </c>
      <c r="G205" s="65">
        <v>1452</v>
      </c>
      <c r="H205" s="77"/>
      <c r="I205" s="82">
        <v>22403</v>
      </c>
      <c r="J205" s="82">
        <v>22516</v>
      </c>
      <c r="K205" s="82">
        <v>22706</v>
      </c>
      <c r="L205" s="82">
        <v>23233</v>
      </c>
      <c r="M205" s="82">
        <v>23491</v>
      </c>
      <c r="N205" s="82">
        <v>23921</v>
      </c>
      <c r="O205" s="82"/>
      <c r="P205" s="82">
        <v>25763</v>
      </c>
      <c r="Q205" s="82">
        <v>25893</v>
      </c>
      <c r="R205" s="82">
        <v>26112</v>
      </c>
      <c r="S205" s="82">
        <v>26718</v>
      </c>
      <c r="T205" s="82">
        <v>27015</v>
      </c>
      <c r="U205" s="82">
        <v>27509</v>
      </c>
    </row>
    <row r="206" spans="1:21" x14ac:dyDescent="0.25">
      <c r="A206" s="23" t="s">
        <v>1089</v>
      </c>
      <c r="B206" s="23" t="s">
        <v>231</v>
      </c>
      <c r="C206" s="28" t="s">
        <v>30</v>
      </c>
      <c r="D206" s="24" t="s">
        <v>8</v>
      </c>
      <c r="E206" s="25" t="s">
        <v>26</v>
      </c>
      <c r="F206" s="25">
        <v>993</v>
      </c>
      <c r="G206" s="25">
        <v>1596</v>
      </c>
      <c r="H206" s="26"/>
      <c r="I206" s="42">
        <v>23993</v>
      </c>
      <c r="J206" s="42">
        <v>24107</v>
      </c>
      <c r="K206" s="42">
        <v>24296</v>
      </c>
      <c r="L206" s="42">
        <v>24823</v>
      </c>
      <c r="M206" s="42">
        <v>25081</v>
      </c>
      <c r="N206" s="42">
        <v>25511</v>
      </c>
      <c r="O206" s="42"/>
      <c r="P206" s="42">
        <v>27592</v>
      </c>
      <c r="Q206" s="42">
        <v>27723</v>
      </c>
      <c r="R206" s="42">
        <v>27940</v>
      </c>
      <c r="S206" s="42">
        <v>28546</v>
      </c>
      <c r="T206" s="42">
        <v>28843</v>
      </c>
      <c r="U206" s="42">
        <v>29338</v>
      </c>
    </row>
    <row r="207" spans="1:21" x14ac:dyDescent="0.25">
      <c r="A207" s="70" t="s">
        <v>1090</v>
      </c>
      <c r="B207" s="70" t="s">
        <v>232</v>
      </c>
      <c r="C207" s="64" t="s">
        <v>30</v>
      </c>
      <c r="D207" s="60" t="s">
        <v>9</v>
      </c>
      <c r="E207" s="65" t="s">
        <v>26</v>
      </c>
      <c r="F207" s="65">
        <v>1083</v>
      </c>
      <c r="G207" s="65">
        <v>1741</v>
      </c>
      <c r="H207" s="77"/>
      <c r="I207" s="82">
        <v>25619</v>
      </c>
      <c r="J207" s="82">
        <v>25733</v>
      </c>
      <c r="K207" s="82">
        <v>25922</v>
      </c>
      <c r="L207" s="82">
        <v>26450</v>
      </c>
      <c r="M207" s="82">
        <v>26708</v>
      </c>
      <c r="N207" s="82">
        <v>27138</v>
      </c>
      <c r="O207" s="82"/>
      <c r="P207" s="82">
        <v>29462</v>
      </c>
      <c r="Q207" s="82">
        <v>29593</v>
      </c>
      <c r="R207" s="82">
        <v>29810</v>
      </c>
      <c r="S207" s="82">
        <v>30418</v>
      </c>
      <c r="T207" s="82">
        <v>30714</v>
      </c>
      <c r="U207" s="82">
        <v>31209</v>
      </c>
    </row>
    <row r="208" spans="1:21" x14ac:dyDescent="0.25">
      <c r="A208" s="23" t="s">
        <v>1091</v>
      </c>
      <c r="B208" s="23" t="s">
        <v>233</v>
      </c>
      <c r="C208" s="28" t="s">
        <v>30</v>
      </c>
      <c r="D208" s="24" t="s">
        <v>10</v>
      </c>
      <c r="E208" s="25" t="s">
        <v>26</v>
      </c>
      <c r="F208" s="25">
        <v>1173</v>
      </c>
      <c r="G208" s="25">
        <v>1886</v>
      </c>
      <c r="H208" s="26"/>
      <c r="I208" s="42">
        <v>27210</v>
      </c>
      <c r="J208" s="42">
        <v>27323</v>
      </c>
      <c r="K208" s="42">
        <v>27513</v>
      </c>
      <c r="L208" s="42">
        <v>28040</v>
      </c>
      <c r="M208" s="42">
        <v>28298</v>
      </c>
      <c r="N208" s="42">
        <v>28728</v>
      </c>
      <c r="O208" s="42"/>
      <c r="P208" s="42">
        <v>31292</v>
      </c>
      <c r="Q208" s="42">
        <v>31421</v>
      </c>
      <c r="R208" s="42">
        <v>31640</v>
      </c>
      <c r="S208" s="42">
        <v>32246</v>
      </c>
      <c r="T208" s="42">
        <v>32543</v>
      </c>
      <c r="U208" s="42">
        <v>33037</v>
      </c>
    </row>
    <row r="209" spans="1:21" x14ac:dyDescent="0.25">
      <c r="A209" s="70" t="s">
        <v>1092</v>
      </c>
      <c r="B209" s="70" t="s">
        <v>234</v>
      </c>
      <c r="C209" s="64" t="s">
        <v>30</v>
      </c>
      <c r="D209" s="60" t="s">
        <v>11</v>
      </c>
      <c r="E209" s="65" t="s">
        <v>26</v>
      </c>
      <c r="F209" s="65">
        <v>1263</v>
      </c>
      <c r="G209" s="65">
        <v>2030</v>
      </c>
      <c r="H209" s="77"/>
      <c r="I209" s="82">
        <v>28985</v>
      </c>
      <c r="J209" s="82">
        <v>29099</v>
      </c>
      <c r="K209" s="82">
        <v>29288</v>
      </c>
      <c r="L209" s="82">
        <v>29816</v>
      </c>
      <c r="M209" s="82">
        <v>30073</v>
      </c>
      <c r="N209" s="82">
        <v>30503</v>
      </c>
      <c r="O209" s="82"/>
      <c r="P209" s="82">
        <v>33333</v>
      </c>
      <c r="Q209" s="82">
        <v>33464</v>
      </c>
      <c r="R209" s="82">
        <v>33681</v>
      </c>
      <c r="S209" s="82">
        <v>34288</v>
      </c>
      <c r="T209" s="82">
        <v>34584</v>
      </c>
      <c r="U209" s="82">
        <v>35078</v>
      </c>
    </row>
    <row r="210" spans="1:21" x14ac:dyDescent="0.25">
      <c r="A210" s="23" t="s">
        <v>1093</v>
      </c>
      <c r="B210" s="23" t="s">
        <v>235</v>
      </c>
      <c r="C210" s="28" t="s">
        <v>30</v>
      </c>
      <c r="D210" s="24" t="s">
        <v>12</v>
      </c>
      <c r="E210" s="25" t="s">
        <v>26</v>
      </c>
      <c r="F210" s="25">
        <v>1353</v>
      </c>
      <c r="G210" s="25">
        <v>2175</v>
      </c>
      <c r="H210" s="26"/>
      <c r="I210" s="42">
        <v>30612</v>
      </c>
      <c r="J210" s="42">
        <v>30725</v>
      </c>
      <c r="K210" s="42">
        <v>30915</v>
      </c>
      <c r="L210" s="42">
        <v>31442</v>
      </c>
      <c r="M210" s="42">
        <v>31700</v>
      </c>
      <c r="N210" s="42">
        <v>32130</v>
      </c>
      <c r="O210" s="42"/>
      <c r="P210" s="42">
        <v>35204</v>
      </c>
      <c r="Q210" s="42">
        <v>35334</v>
      </c>
      <c r="R210" s="42">
        <v>35552</v>
      </c>
      <c r="S210" s="42">
        <v>36158</v>
      </c>
      <c r="T210" s="42">
        <v>36455</v>
      </c>
      <c r="U210" s="42">
        <v>36950</v>
      </c>
    </row>
    <row r="211" spans="1:21" x14ac:dyDescent="0.25">
      <c r="A211" s="70" t="s">
        <v>1094</v>
      </c>
      <c r="B211" s="70" t="s">
        <v>236</v>
      </c>
      <c r="C211" s="64" t="s">
        <v>30</v>
      </c>
      <c r="D211" s="60" t="s">
        <v>13</v>
      </c>
      <c r="E211" s="65" t="s">
        <v>26</v>
      </c>
      <c r="F211" s="65">
        <v>1443</v>
      </c>
      <c r="G211" s="65">
        <v>2320</v>
      </c>
      <c r="H211" s="77"/>
      <c r="I211" s="82">
        <v>32450</v>
      </c>
      <c r="J211" s="82">
        <v>32620</v>
      </c>
      <c r="K211" s="82">
        <v>32904</v>
      </c>
      <c r="L211" s="82">
        <v>33695</v>
      </c>
      <c r="M211" s="82">
        <v>34082</v>
      </c>
      <c r="N211" s="82">
        <v>34727</v>
      </c>
      <c r="O211" s="82"/>
      <c r="P211" s="82">
        <v>37318</v>
      </c>
      <c r="Q211" s="82">
        <v>37513</v>
      </c>
      <c r="R211" s="82">
        <v>37840</v>
      </c>
      <c r="S211" s="82">
        <v>38749</v>
      </c>
      <c r="T211" s="82">
        <v>39194</v>
      </c>
      <c r="U211" s="82">
        <v>39936</v>
      </c>
    </row>
    <row r="212" spans="1:21" x14ac:dyDescent="0.25">
      <c r="A212" s="23" t="s">
        <v>1095</v>
      </c>
      <c r="B212" s="23" t="s">
        <v>237</v>
      </c>
      <c r="C212" s="28" t="s">
        <v>30</v>
      </c>
      <c r="D212" s="24" t="s">
        <v>14</v>
      </c>
      <c r="E212" s="25" t="s">
        <v>26</v>
      </c>
      <c r="F212" s="25">
        <v>1533</v>
      </c>
      <c r="G212" s="25">
        <v>2464</v>
      </c>
      <c r="H212" s="26"/>
      <c r="I212" s="42">
        <v>34040</v>
      </c>
      <c r="J212" s="42">
        <v>34211</v>
      </c>
      <c r="K212" s="42">
        <v>34495</v>
      </c>
      <c r="L212" s="42">
        <v>35286</v>
      </c>
      <c r="M212" s="42">
        <v>35673</v>
      </c>
      <c r="N212" s="42">
        <v>36317</v>
      </c>
      <c r="O212" s="42"/>
      <c r="P212" s="42">
        <v>39146</v>
      </c>
      <c r="Q212" s="42">
        <v>39343</v>
      </c>
      <c r="R212" s="42">
        <v>39669</v>
      </c>
      <c r="S212" s="42">
        <v>40579</v>
      </c>
      <c r="T212" s="42">
        <v>41024</v>
      </c>
      <c r="U212" s="42">
        <v>41765</v>
      </c>
    </row>
    <row r="213" spans="1:21" x14ac:dyDescent="0.25">
      <c r="A213" s="70" t="s">
        <v>1096</v>
      </c>
      <c r="B213" s="70" t="s">
        <v>238</v>
      </c>
      <c r="C213" s="64" t="s">
        <v>30</v>
      </c>
      <c r="D213" s="60" t="s">
        <v>15</v>
      </c>
      <c r="E213" s="65" t="s">
        <v>26</v>
      </c>
      <c r="F213" s="65">
        <v>1623</v>
      </c>
      <c r="G213" s="65">
        <v>2609</v>
      </c>
      <c r="H213" s="77"/>
      <c r="I213" s="82">
        <v>35657</v>
      </c>
      <c r="J213" s="82">
        <v>35827</v>
      </c>
      <c r="K213" s="82">
        <v>36111</v>
      </c>
      <c r="L213" s="82">
        <v>36902</v>
      </c>
      <c r="M213" s="82">
        <v>37289</v>
      </c>
      <c r="N213" s="82">
        <v>37934</v>
      </c>
      <c r="O213" s="82"/>
      <c r="P213" s="82">
        <v>41006</v>
      </c>
      <c r="Q213" s="82">
        <v>41201</v>
      </c>
      <c r="R213" s="82">
        <v>41528</v>
      </c>
      <c r="S213" s="82">
        <v>42437</v>
      </c>
      <c r="T213" s="82">
        <v>42882</v>
      </c>
      <c r="U213" s="82">
        <v>43624</v>
      </c>
    </row>
    <row r="214" spans="1:21" x14ac:dyDescent="0.25">
      <c r="A214" s="23" t="s">
        <v>1097</v>
      </c>
      <c r="B214" s="23" t="s">
        <v>239</v>
      </c>
      <c r="C214" s="28" t="s">
        <v>30</v>
      </c>
      <c r="D214" s="24" t="s">
        <v>16</v>
      </c>
      <c r="E214" s="25" t="s">
        <v>26</v>
      </c>
      <c r="F214" s="25">
        <v>1713</v>
      </c>
      <c r="G214" s="25">
        <v>2753</v>
      </c>
      <c r="H214" s="26"/>
      <c r="I214" s="42">
        <v>37501</v>
      </c>
      <c r="J214" s="42">
        <v>37671</v>
      </c>
      <c r="K214" s="42">
        <v>37955</v>
      </c>
      <c r="L214" s="42">
        <v>38746</v>
      </c>
      <c r="M214" s="42">
        <v>39133</v>
      </c>
      <c r="N214" s="42">
        <v>39778</v>
      </c>
      <c r="O214" s="42"/>
      <c r="P214" s="42">
        <v>43126</v>
      </c>
      <c r="Q214" s="42">
        <v>43322</v>
      </c>
      <c r="R214" s="42">
        <v>43648</v>
      </c>
      <c r="S214" s="42">
        <v>44558</v>
      </c>
      <c r="T214" s="42">
        <v>45003</v>
      </c>
      <c r="U214" s="42">
        <v>45745</v>
      </c>
    </row>
    <row r="215" spans="1:21" x14ac:dyDescent="0.25">
      <c r="A215" s="70" t="s">
        <v>1098</v>
      </c>
      <c r="B215" s="70" t="s">
        <v>240</v>
      </c>
      <c r="C215" s="64" t="s">
        <v>30</v>
      </c>
      <c r="D215" s="60" t="s">
        <v>17</v>
      </c>
      <c r="E215" s="65" t="s">
        <v>26</v>
      </c>
      <c r="F215" s="65">
        <v>1803</v>
      </c>
      <c r="G215" s="65">
        <v>2898</v>
      </c>
      <c r="H215" s="77"/>
      <c r="I215" s="82">
        <v>39091</v>
      </c>
      <c r="J215" s="82">
        <v>39261</v>
      </c>
      <c r="K215" s="82">
        <v>39545</v>
      </c>
      <c r="L215" s="82">
        <v>40336</v>
      </c>
      <c r="M215" s="82">
        <v>40723</v>
      </c>
      <c r="N215" s="82">
        <v>41368</v>
      </c>
      <c r="O215" s="82"/>
      <c r="P215" s="82">
        <v>44955</v>
      </c>
      <c r="Q215" s="82">
        <v>45150</v>
      </c>
      <c r="R215" s="82">
        <v>45477</v>
      </c>
      <c r="S215" s="82">
        <v>46386</v>
      </c>
      <c r="T215" s="82">
        <v>46831</v>
      </c>
      <c r="U215" s="82">
        <v>47573</v>
      </c>
    </row>
    <row r="216" spans="1:21" x14ac:dyDescent="0.25">
      <c r="A216" s="23" t="s">
        <v>1099</v>
      </c>
      <c r="B216" s="23" t="s">
        <v>241</v>
      </c>
      <c r="C216" s="28" t="s">
        <v>30</v>
      </c>
      <c r="D216" s="24" t="s">
        <v>18</v>
      </c>
      <c r="E216" s="25" t="s">
        <v>26</v>
      </c>
      <c r="F216" s="25">
        <v>1893</v>
      </c>
      <c r="G216" s="25">
        <v>3043</v>
      </c>
      <c r="H216" s="26"/>
      <c r="I216" s="42">
        <v>40681</v>
      </c>
      <c r="J216" s="42">
        <v>40852</v>
      </c>
      <c r="K216" s="42">
        <v>41136</v>
      </c>
      <c r="L216" s="42">
        <v>41927</v>
      </c>
      <c r="M216" s="42">
        <v>42314</v>
      </c>
      <c r="N216" s="42">
        <v>42958</v>
      </c>
      <c r="O216" s="42"/>
      <c r="P216" s="42">
        <v>46783</v>
      </c>
      <c r="Q216" s="42">
        <v>46980</v>
      </c>
      <c r="R216" s="42">
        <v>47306</v>
      </c>
      <c r="S216" s="42">
        <v>48216</v>
      </c>
      <c r="T216" s="42">
        <v>48661</v>
      </c>
      <c r="U216" s="42">
        <v>49402</v>
      </c>
    </row>
    <row r="217" spans="1:21" ht="15.75" thickBot="1" x14ac:dyDescent="0.3">
      <c r="A217" s="71" t="s">
        <v>1100</v>
      </c>
      <c r="B217" s="71" t="s">
        <v>242</v>
      </c>
      <c r="C217" s="66" t="s">
        <v>30</v>
      </c>
      <c r="D217" s="67" t="s">
        <v>19</v>
      </c>
      <c r="E217" s="68" t="s">
        <v>26</v>
      </c>
      <c r="F217" s="68">
        <v>1983</v>
      </c>
      <c r="G217" s="68">
        <v>3187</v>
      </c>
      <c r="H217" s="78"/>
      <c r="I217" s="84">
        <v>42310</v>
      </c>
      <c r="J217" s="84">
        <v>42480</v>
      </c>
      <c r="K217" s="84">
        <v>42764</v>
      </c>
      <c r="L217" s="84">
        <v>43555</v>
      </c>
      <c r="M217" s="84">
        <v>43942</v>
      </c>
      <c r="N217" s="84">
        <v>44587</v>
      </c>
      <c r="O217" s="84"/>
      <c r="P217" s="84">
        <v>48657</v>
      </c>
      <c r="Q217" s="84">
        <v>48852</v>
      </c>
      <c r="R217" s="84">
        <v>49179</v>
      </c>
      <c r="S217" s="84">
        <v>50088</v>
      </c>
      <c r="T217" s="84">
        <v>50533</v>
      </c>
      <c r="U217" s="84">
        <v>51275</v>
      </c>
    </row>
    <row r="218" spans="1:21" x14ac:dyDescent="0.25">
      <c r="A218" s="69" t="s">
        <v>1101</v>
      </c>
      <c r="B218" s="69" t="s">
        <v>243</v>
      </c>
      <c r="C218" s="61" t="s">
        <v>30</v>
      </c>
      <c r="D218" s="62" t="s">
        <v>25</v>
      </c>
      <c r="E218" s="63" t="s">
        <v>20</v>
      </c>
      <c r="F218" s="63">
        <v>439</v>
      </c>
      <c r="G218" s="63">
        <v>706</v>
      </c>
      <c r="H218" s="75"/>
      <c r="I218" s="76">
        <v>13105</v>
      </c>
      <c r="J218" s="76">
        <v>13252</v>
      </c>
      <c r="K218" s="76">
        <v>13497</v>
      </c>
      <c r="L218" s="76">
        <v>14148</v>
      </c>
      <c r="M218" s="76">
        <v>14475</v>
      </c>
      <c r="N218" s="76">
        <v>15019</v>
      </c>
      <c r="O218" s="76"/>
      <c r="P218" s="76">
        <v>15071</v>
      </c>
      <c r="Q218" s="76">
        <v>15240</v>
      </c>
      <c r="R218" s="76">
        <v>15522</v>
      </c>
      <c r="S218" s="76">
        <v>16270</v>
      </c>
      <c r="T218" s="76">
        <v>16646</v>
      </c>
      <c r="U218" s="76">
        <v>17272</v>
      </c>
    </row>
    <row r="219" spans="1:21" x14ac:dyDescent="0.25">
      <c r="A219" s="23" t="s">
        <v>1102</v>
      </c>
      <c r="B219" s="23" t="s">
        <v>244</v>
      </c>
      <c r="C219" s="28" t="s">
        <v>30</v>
      </c>
      <c r="D219" s="24" t="s">
        <v>27</v>
      </c>
      <c r="E219" s="25" t="s">
        <v>20</v>
      </c>
      <c r="F219" s="25">
        <v>564</v>
      </c>
      <c r="G219" s="25">
        <v>907</v>
      </c>
      <c r="H219" s="26"/>
      <c r="I219" s="42">
        <v>15593</v>
      </c>
      <c r="J219" s="42">
        <v>15740</v>
      </c>
      <c r="K219" s="42">
        <v>15985</v>
      </c>
      <c r="L219" s="42">
        <v>16636</v>
      </c>
      <c r="M219" s="42">
        <v>16963</v>
      </c>
      <c r="N219" s="42">
        <v>17507</v>
      </c>
      <c r="O219" s="42"/>
      <c r="P219" s="42">
        <v>17932</v>
      </c>
      <c r="Q219" s="42">
        <v>18101</v>
      </c>
      <c r="R219" s="42">
        <v>18383</v>
      </c>
      <c r="S219" s="42">
        <v>19131</v>
      </c>
      <c r="T219" s="42">
        <v>19507</v>
      </c>
      <c r="U219" s="42">
        <v>20133</v>
      </c>
    </row>
    <row r="220" spans="1:21" x14ac:dyDescent="0.25">
      <c r="A220" s="70" t="s">
        <v>1103</v>
      </c>
      <c r="B220" s="70" t="s">
        <v>245</v>
      </c>
      <c r="C220" s="64" t="s">
        <v>30</v>
      </c>
      <c r="D220" s="60" t="s">
        <v>1</v>
      </c>
      <c r="E220" s="65" t="s">
        <v>20</v>
      </c>
      <c r="F220" s="65">
        <v>689</v>
      </c>
      <c r="G220" s="65">
        <v>1108</v>
      </c>
      <c r="H220" s="77"/>
      <c r="I220" s="82">
        <v>18208</v>
      </c>
      <c r="J220" s="82">
        <v>18355</v>
      </c>
      <c r="K220" s="82">
        <v>18600</v>
      </c>
      <c r="L220" s="82">
        <v>19251</v>
      </c>
      <c r="M220" s="82">
        <v>19577</v>
      </c>
      <c r="N220" s="82">
        <v>20121</v>
      </c>
      <c r="O220" s="82"/>
      <c r="P220" s="82">
        <v>20939</v>
      </c>
      <c r="Q220" s="82">
        <v>21108</v>
      </c>
      <c r="R220" s="82">
        <v>21390</v>
      </c>
      <c r="S220" s="82">
        <v>22139</v>
      </c>
      <c r="T220" s="82">
        <v>22514</v>
      </c>
      <c r="U220" s="82">
        <v>23139</v>
      </c>
    </row>
    <row r="221" spans="1:21" x14ac:dyDescent="0.25">
      <c r="A221" s="23" t="s">
        <v>1104</v>
      </c>
      <c r="B221" s="23" t="s">
        <v>246</v>
      </c>
      <c r="C221" s="28" t="s">
        <v>30</v>
      </c>
      <c r="D221" s="24" t="s">
        <v>2</v>
      </c>
      <c r="E221" s="25" t="s">
        <v>20</v>
      </c>
      <c r="F221" s="25">
        <v>814</v>
      </c>
      <c r="G221" s="25">
        <v>1309</v>
      </c>
      <c r="H221" s="26"/>
      <c r="I221" s="42">
        <v>20766</v>
      </c>
      <c r="J221" s="42">
        <v>20913</v>
      </c>
      <c r="K221" s="42">
        <v>21158</v>
      </c>
      <c r="L221" s="42">
        <v>21809</v>
      </c>
      <c r="M221" s="42">
        <v>22136</v>
      </c>
      <c r="N221" s="42">
        <v>22680</v>
      </c>
      <c r="O221" s="42"/>
      <c r="P221" s="42">
        <v>23881</v>
      </c>
      <c r="Q221" s="42">
        <v>24050</v>
      </c>
      <c r="R221" s="42">
        <v>24332</v>
      </c>
      <c r="S221" s="42">
        <v>25080</v>
      </c>
      <c r="T221" s="42">
        <v>25456</v>
      </c>
      <c r="U221" s="42">
        <v>26082</v>
      </c>
    </row>
    <row r="222" spans="1:21" x14ac:dyDescent="0.25">
      <c r="A222" s="70" t="s">
        <v>1105</v>
      </c>
      <c r="B222" s="70" t="s">
        <v>247</v>
      </c>
      <c r="C222" s="64" t="s">
        <v>30</v>
      </c>
      <c r="D222" s="60" t="s">
        <v>3</v>
      </c>
      <c r="E222" s="65" t="s">
        <v>20</v>
      </c>
      <c r="F222" s="65">
        <v>939</v>
      </c>
      <c r="G222" s="65">
        <v>1510</v>
      </c>
      <c r="H222" s="77"/>
      <c r="I222" s="82">
        <v>23257</v>
      </c>
      <c r="J222" s="82">
        <v>23404</v>
      </c>
      <c r="K222" s="82">
        <v>23649</v>
      </c>
      <c r="L222" s="82">
        <v>24300</v>
      </c>
      <c r="M222" s="82">
        <v>24627</v>
      </c>
      <c r="N222" s="82">
        <v>25171</v>
      </c>
      <c r="O222" s="82"/>
      <c r="P222" s="82">
        <v>26746</v>
      </c>
      <c r="Q222" s="82">
        <v>26915</v>
      </c>
      <c r="R222" s="82">
        <v>27196</v>
      </c>
      <c r="S222" s="82">
        <v>27945</v>
      </c>
      <c r="T222" s="82">
        <v>28321</v>
      </c>
      <c r="U222" s="82">
        <v>28947</v>
      </c>
    </row>
    <row r="223" spans="1:21" x14ac:dyDescent="0.25">
      <c r="A223" s="23" t="s">
        <v>1106</v>
      </c>
      <c r="B223" s="23" t="s">
        <v>248</v>
      </c>
      <c r="C223" s="28" t="s">
        <v>30</v>
      </c>
      <c r="D223" s="24" t="s">
        <v>4</v>
      </c>
      <c r="E223" s="25" t="s">
        <v>20</v>
      </c>
      <c r="F223" s="25">
        <v>1064</v>
      </c>
      <c r="G223" s="25">
        <v>1710</v>
      </c>
      <c r="H223" s="26"/>
      <c r="I223" s="42">
        <v>25745</v>
      </c>
      <c r="J223" s="42">
        <v>25892</v>
      </c>
      <c r="K223" s="42">
        <v>26137</v>
      </c>
      <c r="L223" s="42">
        <v>26788</v>
      </c>
      <c r="M223" s="42">
        <v>27115</v>
      </c>
      <c r="N223" s="42">
        <v>27659</v>
      </c>
      <c r="O223" s="42"/>
      <c r="P223" s="42">
        <v>29607</v>
      </c>
      <c r="Q223" s="42">
        <v>29776</v>
      </c>
      <c r="R223" s="42">
        <v>30058</v>
      </c>
      <c r="S223" s="42">
        <v>30806</v>
      </c>
      <c r="T223" s="42">
        <v>31182</v>
      </c>
      <c r="U223" s="42">
        <v>31808</v>
      </c>
    </row>
    <row r="224" spans="1:21" x14ac:dyDescent="0.25">
      <c r="A224" s="70" t="s">
        <v>1107</v>
      </c>
      <c r="B224" s="70" t="s">
        <v>249</v>
      </c>
      <c r="C224" s="64" t="s">
        <v>30</v>
      </c>
      <c r="D224" s="60" t="s">
        <v>5</v>
      </c>
      <c r="E224" s="65" t="s">
        <v>20</v>
      </c>
      <c r="F224" s="65">
        <v>1189</v>
      </c>
      <c r="G224" s="65">
        <v>1911</v>
      </c>
      <c r="H224" s="77"/>
      <c r="I224" s="82">
        <v>26888</v>
      </c>
      <c r="J224" s="82">
        <v>27028</v>
      </c>
      <c r="K224" s="82">
        <v>27261</v>
      </c>
      <c r="L224" s="82">
        <v>27879</v>
      </c>
      <c r="M224" s="82">
        <v>28190</v>
      </c>
      <c r="N224" s="82">
        <v>28706</v>
      </c>
      <c r="O224" s="82"/>
      <c r="P224" s="82">
        <v>30921</v>
      </c>
      <c r="Q224" s="82">
        <v>31082</v>
      </c>
      <c r="R224" s="82">
        <v>31350</v>
      </c>
      <c r="S224" s="82">
        <v>32061</v>
      </c>
      <c r="T224" s="82">
        <v>32419</v>
      </c>
      <c r="U224" s="82">
        <v>33012</v>
      </c>
    </row>
    <row r="225" spans="1:21" x14ac:dyDescent="0.25">
      <c r="A225" s="23" t="s">
        <v>1108</v>
      </c>
      <c r="B225" s="23" t="s">
        <v>250</v>
      </c>
      <c r="C225" s="28" t="s">
        <v>30</v>
      </c>
      <c r="D225" s="24" t="s">
        <v>6</v>
      </c>
      <c r="E225" s="25" t="s">
        <v>20</v>
      </c>
      <c r="F225" s="25">
        <v>1307</v>
      </c>
      <c r="G225" s="25">
        <v>2101</v>
      </c>
      <c r="H225" s="26"/>
      <c r="I225" s="42">
        <v>29419</v>
      </c>
      <c r="J225" s="42">
        <v>29559</v>
      </c>
      <c r="K225" s="42">
        <v>29792</v>
      </c>
      <c r="L225" s="42">
        <v>30410</v>
      </c>
      <c r="M225" s="42">
        <v>30720</v>
      </c>
      <c r="N225" s="42">
        <v>31237</v>
      </c>
      <c r="O225" s="42"/>
      <c r="P225" s="42">
        <v>33832</v>
      </c>
      <c r="Q225" s="42">
        <v>33993</v>
      </c>
      <c r="R225" s="42">
        <v>34261</v>
      </c>
      <c r="S225" s="42">
        <v>34972</v>
      </c>
      <c r="T225" s="42">
        <v>35328</v>
      </c>
      <c r="U225" s="42">
        <v>35923</v>
      </c>
    </row>
    <row r="226" spans="1:21" x14ac:dyDescent="0.25">
      <c r="A226" s="70" t="s">
        <v>1109</v>
      </c>
      <c r="B226" s="70" t="s">
        <v>251</v>
      </c>
      <c r="C226" s="64" t="s">
        <v>30</v>
      </c>
      <c r="D226" s="60" t="s">
        <v>7</v>
      </c>
      <c r="E226" s="65" t="s">
        <v>20</v>
      </c>
      <c r="F226" s="65">
        <v>1425</v>
      </c>
      <c r="G226" s="65">
        <v>2291</v>
      </c>
      <c r="H226" s="77"/>
      <c r="I226" s="82">
        <v>31786</v>
      </c>
      <c r="J226" s="82">
        <v>31925</v>
      </c>
      <c r="K226" s="82">
        <v>32158</v>
      </c>
      <c r="L226" s="82">
        <v>32777</v>
      </c>
      <c r="M226" s="82">
        <v>33087</v>
      </c>
      <c r="N226" s="82">
        <v>33604</v>
      </c>
      <c r="O226" s="82"/>
      <c r="P226" s="82">
        <v>36554</v>
      </c>
      <c r="Q226" s="82">
        <v>36714</v>
      </c>
      <c r="R226" s="82">
        <v>36982</v>
      </c>
      <c r="S226" s="82">
        <v>37694</v>
      </c>
      <c r="T226" s="82">
        <v>38050</v>
      </c>
      <c r="U226" s="82">
        <v>38645</v>
      </c>
    </row>
    <row r="227" spans="1:21" x14ac:dyDescent="0.25">
      <c r="A227" s="23" t="s">
        <v>1110</v>
      </c>
      <c r="B227" s="23" t="s">
        <v>252</v>
      </c>
      <c r="C227" s="28" t="s">
        <v>30</v>
      </c>
      <c r="D227" s="24" t="s">
        <v>8</v>
      </c>
      <c r="E227" s="25" t="s">
        <v>20</v>
      </c>
      <c r="F227" s="25">
        <v>1543</v>
      </c>
      <c r="G227" s="25">
        <v>2480</v>
      </c>
      <c r="H227" s="26"/>
      <c r="I227" s="42">
        <v>34149</v>
      </c>
      <c r="J227" s="42">
        <v>34289</v>
      </c>
      <c r="K227" s="42">
        <v>34522</v>
      </c>
      <c r="L227" s="42">
        <v>35140</v>
      </c>
      <c r="M227" s="42">
        <v>35451</v>
      </c>
      <c r="N227" s="42">
        <v>35967</v>
      </c>
      <c r="O227" s="42"/>
      <c r="P227" s="42">
        <v>39271</v>
      </c>
      <c r="Q227" s="42">
        <v>39432</v>
      </c>
      <c r="R227" s="42">
        <v>39700</v>
      </c>
      <c r="S227" s="42">
        <v>40411</v>
      </c>
      <c r="T227" s="42">
        <v>40769</v>
      </c>
      <c r="U227" s="42">
        <v>41362</v>
      </c>
    </row>
    <row r="228" spans="1:21" x14ac:dyDescent="0.25">
      <c r="A228" s="70" t="s">
        <v>1111</v>
      </c>
      <c r="B228" s="70" t="s">
        <v>253</v>
      </c>
      <c r="C228" s="64" t="s">
        <v>30</v>
      </c>
      <c r="D228" s="60" t="s">
        <v>9</v>
      </c>
      <c r="E228" s="65" t="s">
        <v>20</v>
      </c>
      <c r="F228" s="65">
        <v>1661</v>
      </c>
      <c r="G228" s="65">
        <v>2670</v>
      </c>
      <c r="H228" s="77"/>
      <c r="I228" s="82">
        <v>36580</v>
      </c>
      <c r="J228" s="82">
        <v>36720</v>
      </c>
      <c r="K228" s="82">
        <v>36952</v>
      </c>
      <c r="L228" s="82">
        <v>37571</v>
      </c>
      <c r="M228" s="82">
        <v>37881</v>
      </c>
      <c r="N228" s="82">
        <v>38398</v>
      </c>
      <c r="O228" s="82"/>
      <c r="P228" s="82">
        <v>42067</v>
      </c>
      <c r="Q228" s="82">
        <v>42228</v>
      </c>
      <c r="R228" s="82">
        <v>42495</v>
      </c>
      <c r="S228" s="82">
        <v>43207</v>
      </c>
      <c r="T228" s="82">
        <v>43563</v>
      </c>
      <c r="U228" s="82">
        <v>44158</v>
      </c>
    </row>
    <row r="229" spans="1:21" x14ac:dyDescent="0.25">
      <c r="A229" s="23" t="s">
        <v>1112</v>
      </c>
      <c r="B229" s="23" t="s">
        <v>254</v>
      </c>
      <c r="C229" s="28" t="s">
        <v>30</v>
      </c>
      <c r="D229" s="24" t="s">
        <v>10</v>
      </c>
      <c r="E229" s="25" t="s">
        <v>20</v>
      </c>
      <c r="F229" s="25">
        <v>1779</v>
      </c>
      <c r="G229" s="25">
        <v>2860</v>
      </c>
      <c r="H229" s="26"/>
      <c r="I229" s="42">
        <v>38944</v>
      </c>
      <c r="J229" s="42">
        <v>39083</v>
      </c>
      <c r="K229" s="42">
        <v>39316</v>
      </c>
      <c r="L229" s="42">
        <v>39935</v>
      </c>
      <c r="M229" s="42">
        <v>40245</v>
      </c>
      <c r="N229" s="42">
        <v>40762</v>
      </c>
      <c r="O229" s="42"/>
      <c r="P229" s="42">
        <v>44786</v>
      </c>
      <c r="Q229" s="42">
        <v>44945</v>
      </c>
      <c r="R229" s="42">
        <v>45213</v>
      </c>
      <c r="S229" s="42">
        <v>45925</v>
      </c>
      <c r="T229" s="42">
        <v>46282</v>
      </c>
      <c r="U229" s="42">
        <v>46876</v>
      </c>
    </row>
    <row r="230" spans="1:21" x14ac:dyDescent="0.25">
      <c r="A230" s="70" t="s">
        <v>1113</v>
      </c>
      <c r="B230" s="70" t="s">
        <v>255</v>
      </c>
      <c r="C230" s="64" t="s">
        <v>30</v>
      </c>
      <c r="D230" s="60" t="s">
        <v>11</v>
      </c>
      <c r="E230" s="65" t="s">
        <v>20</v>
      </c>
      <c r="F230" s="65">
        <v>1897</v>
      </c>
      <c r="G230" s="65">
        <v>3049</v>
      </c>
      <c r="H230" s="77"/>
      <c r="I230" s="82">
        <v>41524</v>
      </c>
      <c r="J230" s="82">
        <v>41664</v>
      </c>
      <c r="K230" s="82">
        <v>41897</v>
      </c>
      <c r="L230" s="82">
        <v>42515</v>
      </c>
      <c r="M230" s="82">
        <v>42826</v>
      </c>
      <c r="N230" s="82">
        <v>43342</v>
      </c>
      <c r="O230" s="82"/>
      <c r="P230" s="82">
        <v>47753</v>
      </c>
      <c r="Q230" s="82">
        <v>47914</v>
      </c>
      <c r="R230" s="82">
        <v>48182</v>
      </c>
      <c r="S230" s="82">
        <v>48892</v>
      </c>
      <c r="T230" s="82">
        <v>49250</v>
      </c>
      <c r="U230" s="82">
        <v>49843</v>
      </c>
    </row>
    <row r="231" spans="1:21" x14ac:dyDescent="0.25">
      <c r="A231" s="23" t="s">
        <v>1114</v>
      </c>
      <c r="B231" s="23" t="s">
        <v>256</v>
      </c>
      <c r="C231" s="28" t="s">
        <v>30</v>
      </c>
      <c r="D231" s="24" t="s">
        <v>12</v>
      </c>
      <c r="E231" s="25" t="s">
        <v>20</v>
      </c>
      <c r="F231" s="25">
        <v>2015</v>
      </c>
      <c r="G231" s="25">
        <v>3239</v>
      </c>
      <c r="H231" s="26"/>
      <c r="I231" s="42">
        <v>43955</v>
      </c>
      <c r="J231" s="42">
        <v>44095</v>
      </c>
      <c r="K231" s="42">
        <v>44327</v>
      </c>
      <c r="L231" s="42">
        <v>44946</v>
      </c>
      <c r="M231" s="42">
        <v>45256</v>
      </c>
      <c r="N231" s="42">
        <v>45773</v>
      </c>
      <c r="O231" s="42"/>
      <c r="P231" s="42">
        <v>50548</v>
      </c>
      <c r="Q231" s="42">
        <v>50709</v>
      </c>
      <c r="R231" s="42">
        <v>50976</v>
      </c>
      <c r="S231" s="42">
        <v>51688</v>
      </c>
      <c r="T231" s="42">
        <v>52044</v>
      </c>
      <c r="U231" s="42">
        <v>52639</v>
      </c>
    </row>
    <row r="232" spans="1:21" x14ac:dyDescent="0.25">
      <c r="A232" s="70" t="s">
        <v>1115</v>
      </c>
      <c r="B232" s="70" t="s">
        <v>257</v>
      </c>
      <c r="C232" s="64" t="s">
        <v>30</v>
      </c>
      <c r="D232" s="60" t="s">
        <v>13</v>
      </c>
      <c r="E232" s="65" t="s">
        <v>20</v>
      </c>
      <c r="F232" s="65">
        <v>2133</v>
      </c>
      <c r="G232" s="65">
        <v>3428</v>
      </c>
      <c r="H232" s="77"/>
      <c r="I232" s="82">
        <v>46624</v>
      </c>
      <c r="J232" s="82">
        <v>46833</v>
      </c>
      <c r="K232" s="82">
        <v>47182</v>
      </c>
      <c r="L232" s="82">
        <v>48110</v>
      </c>
      <c r="M232" s="82">
        <v>48575</v>
      </c>
      <c r="N232" s="82">
        <v>49351</v>
      </c>
      <c r="O232" s="82"/>
      <c r="P232" s="82">
        <v>53618</v>
      </c>
      <c r="Q232" s="82">
        <v>53858</v>
      </c>
      <c r="R232" s="82">
        <v>54259</v>
      </c>
      <c r="S232" s="82">
        <v>55327</v>
      </c>
      <c r="T232" s="82">
        <v>55861</v>
      </c>
      <c r="U232" s="82">
        <v>56754</v>
      </c>
    </row>
    <row r="233" spans="1:21" x14ac:dyDescent="0.25">
      <c r="A233" s="23" t="s">
        <v>1116</v>
      </c>
      <c r="B233" s="23" t="s">
        <v>258</v>
      </c>
      <c r="C233" s="28" t="s">
        <v>30</v>
      </c>
      <c r="D233" s="24" t="s">
        <v>14</v>
      </c>
      <c r="E233" s="25" t="s">
        <v>20</v>
      </c>
      <c r="F233" s="25">
        <v>2251</v>
      </c>
      <c r="G233" s="25">
        <v>3618</v>
      </c>
      <c r="H233" s="26"/>
      <c r="I233" s="42">
        <v>48988</v>
      </c>
      <c r="J233" s="42">
        <v>49197</v>
      </c>
      <c r="K233" s="42">
        <v>49546</v>
      </c>
      <c r="L233" s="42">
        <v>50474</v>
      </c>
      <c r="M233" s="42">
        <v>50939</v>
      </c>
      <c r="N233" s="42">
        <v>51714</v>
      </c>
      <c r="O233" s="42"/>
      <c r="P233" s="42">
        <v>56336</v>
      </c>
      <c r="Q233" s="42">
        <v>56577</v>
      </c>
      <c r="R233" s="42">
        <v>56978</v>
      </c>
      <c r="S233" s="42">
        <v>58045</v>
      </c>
      <c r="T233" s="42">
        <v>58580</v>
      </c>
      <c r="U233" s="42">
        <v>59471</v>
      </c>
    </row>
    <row r="234" spans="1:21" x14ac:dyDescent="0.25">
      <c r="A234" s="70" t="s">
        <v>1117</v>
      </c>
      <c r="B234" s="70" t="s">
        <v>259</v>
      </c>
      <c r="C234" s="64" t="s">
        <v>30</v>
      </c>
      <c r="D234" s="60" t="s">
        <v>15</v>
      </c>
      <c r="E234" s="65" t="s">
        <v>20</v>
      </c>
      <c r="F234" s="65">
        <v>2369</v>
      </c>
      <c r="G234" s="65">
        <v>3808</v>
      </c>
      <c r="H234" s="77"/>
      <c r="I234" s="82">
        <v>51390</v>
      </c>
      <c r="J234" s="82">
        <v>51599</v>
      </c>
      <c r="K234" s="82">
        <v>51948</v>
      </c>
      <c r="L234" s="82">
        <v>52876</v>
      </c>
      <c r="M234" s="82">
        <v>53341</v>
      </c>
      <c r="N234" s="82">
        <v>54116</v>
      </c>
      <c r="O234" s="82"/>
      <c r="P234" s="82">
        <v>59099</v>
      </c>
      <c r="Q234" s="82">
        <v>59339</v>
      </c>
      <c r="R234" s="82">
        <v>59740</v>
      </c>
      <c r="S234" s="82">
        <v>60807</v>
      </c>
      <c r="T234" s="82">
        <v>61342</v>
      </c>
      <c r="U234" s="82">
        <v>62233</v>
      </c>
    </row>
    <row r="235" spans="1:21" x14ac:dyDescent="0.25">
      <c r="A235" s="23" t="s">
        <v>1118</v>
      </c>
      <c r="B235" s="23" t="s">
        <v>260</v>
      </c>
      <c r="C235" s="28" t="s">
        <v>30</v>
      </c>
      <c r="D235" s="24" t="s">
        <v>16</v>
      </c>
      <c r="E235" s="25" t="s">
        <v>20</v>
      </c>
      <c r="F235" s="25">
        <v>2487</v>
      </c>
      <c r="G235" s="25">
        <v>3997</v>
      </c>
      <c r="H235" s="26"/>
      <c r="I235" s="42">
        <v>54082</v>
      </c>
      <c r="J235" s="42">
        <v>54291</v>
      </c>
      <c r="K235" s="42">
        <v>54640</v>
      </c>
      <c r="L235" s="42">
        <v>55568</v>
      </c>
      <c r="M235" s="42">
        <v>56033</v>
      </c>
      <c r="N235" s="42">
        <v>56809</v>
      </c>
      <c r="O235" s="42"/>
      <c r="P235" s="42">
        <v>62194</v>
      </c>
      <c r="Q235" s="42">
        <v>62435</v>
      </c>
      <c r="R235" s="42">
        <v>62836</v>
      </c>
      <c r="S235" s="42">
        <v>63903</v>
      </c>
      <c r="T235" s="42">
        <v>64438</v>
      </c>
      <c r="U235" s="42">
        <v>65330</v>
      </c>
    </row>
    <row r="236" spans="1:21" x14ac:dyDescent="0.25">
      <c r="A236" s="70" t="s">
        <v>1119</v>
      </c>
      <c r="B236" s="70" t="s">
        <v>261</v>
      </c>
      <c r="C236" s="64" t="s">
        <v>30</v>
      </c>
      <c r="D236" s="60" t="s">
        <v>17</v>
      </c>
      <c r="E236" s="65" t="s">
        <v>20</v>
      </c>
      <c r="F236" s="65">
        <v>2605</v>
      </c>
      <c r="G236" s="65">
        <v>4187</v>
      </c>
      <c r="H236" s="77"/>
      <c r="I236" s="82">
        <v>56445</v>
      </c>
      <c r="J236" s="82">
        <v>56655</v>
      </c>
      <c r="K236" s="82">
        <v>57004</v>
      </c>
      <c r="L236" s="82">
        <v>57932</v>
      </c>
      <c r="M236" s="82">
        <v>58397</v>
      </c>
      <c r="N236" s="82">
        <v>59172</v>
      </c>
      <c r="O236" s="82"/>
      <c r="P236" s="82">
        <v>64912</v>
      </c>
      <c r="Q236" s="82">
        <v>65153</v>
      </c>
      <c r="R236" s="82">
        <v>65555</v>
      </c>
      <c r="S236" s="82">
        <v>66622</v>
      </c>
      <c r="T236" s="82">
        <v>67157</v>
      </c>
      <c r="U236" s="82">
        <v>68048</v>
      </c>
    </row>
    <row r="237" spans="1:21" x14ac:dyDescent="0.25">
      <c r="A237" s="23" t="s">
        <v>1120</v>
      </c>
      <c r="B237" s="23" t="s">
        <v>262</v>
      </c>
      <c r="C237" s="28" t="s">
        <v>30</v>
      </c>
      <c r="D237" s="24" t="s">
        <v>18</v>
      </c>
      <c r="E237" s="25" t="s">
        <v>20</v>
      </c>
      <c r="F237" s="25">
        <v>2723</v>
      </c>
      <c r="G237" s="25">
        <v>4377</v>
      </c>
      <c r="H237" s="26"/>
      <c r="I237" s="42">
        <v>58809</v>
      </c>
      <c r="J237" s="42">
        <v>59019</v>
      </c>
      <c r="K237" s="42">
        <v>59368</v>
      </c>
      <c r="L237" s="42">
        <v>60296</v>
      </c>
      <c r="M237" s="42">
        <v>60761</v>
      </c>
      <c r="N237" s="42">
        <v>61536</v>
      </c>
      <c r="O237" s="42"/>
      <c r="P237" s="42">
        <v>67630</v>
      </c>
      <c r="Q237" s="42">
        <v>67872</v>
      </c>
      <c r="R237" s="42">
        <v>68273</v>
      </c>
      <c r="S237" s="42">
        <v>69340</v>
      </c>
      <c r="T237" s="42">
        <v>69875</v>
      </c>
      <c r="U237" s="42">
        <v>70766</v>
      </c>
    </row>
    <row r="238" spans="1:21" ht="15.75" thickBot="1" x14ac:dyDescent="0.3">
      <c r="A238" s="71" t="s">
        <v>1121</v>
      </c>
      <c r="B238" s="71" t="s">
        <v>263</v>
      </c>
      <c r="C238" s="66" t="s">
        <v>30</v>
      </c>
      <c r="D238" s="67" t="s">
        <v>19</v>
      </c>
      <c r="E238" s="68" t="s">
        <v>20</v>
      </c>
      <c r="F238" s="68">
        <v>2841</v>
      </c>
      <c r="G238" s="68">
        <v>4566</v>
      </c>
      <c r="H238" s="78"/>
      <c r="I238" s="84">
        <v>61242</v>
      </c>
      <c r="J238" s="84">
        <v>61452</v>
      </c>
      <c r="K238" s="84">
        <v>61801</v>
      </c>
      <c r="L238" s="84">
        <v>62729</v>
      </c>
      <c r="M238" s="84">
        <v>63194</v>
      </c>
      <c r="N238" s="84">
        <v>63969</v>
      </c>
      <c r="O238" s="84"/>
      <c r="P238" s="84">
        <v>70428</v>
      </c>
      <c r="Q238" s="84">
        <v>70670</v>
      </c>
      <c r="R238" s="84">
        <v>71071</v>
      </c>
      <c r="S238" s="84">
        <v>72138</v>
      </c>
      <c r="T238" s="84">
        <v>72673</v>
      </c>
      <c r="U238" s="84">
        <v>73564</v>
      </c>
    </row>
    <row r="239" spans="1:21" x14ac:dyDescent="0.25">
      <c r="A239" s="69" t="s">
        <v>1122</v>
      </c>
      <c r="B239" s="69" t="s">
        <v>264</v>
      </c>
      <c r="C239" s="61" t="s">
        <v>30</v>
      </c>
      <c r="D239" s="62" t="s">
        <v>25</v>
      </c>
      <c r="E239" s="63" t="s">
        <v>21</v>
      </c>
      <c r="F239" s="63">
        <v>661</v>
      </c>
      <c r="G239" s="63">
        <v>1063</v>
      </c>
      <c r="H239" s="75"/>
      <c r="I239" s="76">
        <v>16350</v>
      </c>
      <c r="J239" s="76">
        <v>16525</v>
      </c>
      <c r="K239" s="76">
        <v>16815</v>
      </c>
      <c r="L239" s="76">
        <v>17563</v>
      </c>
      <c r="M239" s="76">
        <v>17944</v>
      </c>
      <c r="N239" s="76">
        <v>18579</v>
      </c>
      <c r="O239" s="76"/>
      <c r="P239" s="76">
        <v>18803</v>
      </c>
      <c r="Q239" s="76">
        <v>19004</v>
      </c>
      <c r="R239" s="76">
        <v>19337</v>
      </c>
      <c r="S239" s="76">
        <v>20197</v>
      </c>
      <c r="T239" s="76">
        <v>20636</v>
      </c>
      <c r="U239" s="76">
        <v>21366</v>
      </c>
    </row>
    <row r="240" spans="1:21" x14ac:dyDescent="0.25">
      <c r="A240" s="23" t="s">
        <v>1123</v>
      </c>
      <c r="B240" s="23" t="s">
        <v>265</v>
      </c>
      <c r="C240" s="28" t="s">
        <v>30</v>
      </c>
      <c r="D240" s="24" t="s">
        <v>27</v>
      </c>
      <c r="E240" s="25" t="s">
        <v>21</v>
      </c>
      <c r="F240" s="25">
        <v>828</v>
      </c>
      <c r="G240" s="25">
        <v>1331</v>
      </c>
      <c r="H240" s="26"/>
      <c r="I240" s="42">
        <v>19282</v>
      </c>
      <c r="J240" s="42">
        <v>19456</v>
      </c>
      <c r="K240" s="42">
        <v>19747</v>
      </c>
      <c r="L240" s="42">
        <v>20494</v>
      </c>
      <c r="M240" s="42">
        <v>20876</v>
      </c>
      <c r="N240" s="42">
        <v>21511</v>
      </c>
      <c r="O240" s="42"/>
      <c r="P240" s="42">
        <v>22174</v>
      </c>
      <c r="Q240" s="42">
        <v>22374</v>
      </c>
      <c r="R240" s="42">
        <v>22709</v>
      </c>
      <c r="S240" s="42">
        <v>23568</v>
      </c>
      <c r="T240" s="42">
        <v>24007</v>
      </c>
      <c r="U240" s="42">
        <v>24738</v>
      </c>
    </row>
    <row r="241" spans="1:21" x14ac:dyDescent="0.25">
      <c r="A241" s="70" t="s">
        <v>1124</v>
      </c>
      <c r="B241" s="70" t="s">
        <v>266</v>
      </c>
      <c r="C241" s="64" t="s">
        <v>30</v>
      </c>
      <c r="D241" s="60" t="s">
        <v>1</v>
      </c>
      <c r="E241" s="65" t="s">
        <v>21</v>
      </c>
      <c r="F241" s="65">
        <v>995</v>
      </c>
      <c r="G241" s="65">
        <v>1600</v>
      </c>
      <c r="H241" s="77"/>
      <c r="I241" s="82">
        <v>22443</v>
      </c>
      <c r="J241" s="82">
        <v>22617</v>
      </c>
      <c r="K241" s="82">
        <v>22908</v>
      </c>
      <c r="L241" s="82">
        <v>23655</v>
      </c>
      <c r="M241" s="82">
        <v>24036</v>
      </c>
      <c r="N241" s="82">
        <v>24672</v>
      </c>
      <c r="O241" s="82"/>
      <c r="P241" s="82">
        <v>25809</v>
      </c>
      <c r="Q241" s="82">
        <v>26010</v>
      </c>
      <c r="R241" s="82">
        <v>26344</v>
      </c>
      <c r="S241" s="82">
        <v>27203</v>
      </c>
      <c r="T241" s="82">
        <v>27641</v>
      </c>
      <c r="U241" s="82">
        <v>28373</v>
      </c>
    </row>
    <row r="242" spans="1:21" x14ac:dyDescent="0.25">
      <c r="A242" s="23" t="s">
        <v>1125</v>
      </c>
      <c r="B242" s="23" t="s">
        <v>267</v>
      </c>
      <c r="C242" s="28" t="s">
        <v>30</v>
      </c>
      <c r="D242" s="24" t="s">
        <v>2</v>
      </c>
      <c r="E242" s="25" t="s">
        <v>21</v>
      </c>
      <c r="F242" s="25">
        <v>1162</v>
      </c>
      <c r="G242" s="25">
        <v>1868</v>
      </c>
      <c r="H242" s="26"/>
      <c r="I242" s="42">
        <v>25450</v>
      </c>
      <c r="J242" s="42">
        <v>25625</v>
      </c>
      <c r="K242" s="42">
        <v>25916</v>
      </c>
      <c r="L242" s="42">
        <v>26663</v>
      </c>
      <c r="M242" s="42">
        <v>27044</v>
      </c>
      <c r="N242" s="42">
        <v>27679</v>
      </c>
      <c r="O242" s="42"/>
      <c r="P242" s="42">
        <v>29268</v>
      </c>
      <c r="Q242" s="42">
        <v>29469</v>
      </c>
      <c r="R242" s="42">
        <v>29803</v>
      </c>
      <c r="S242" s="42">
        <v>30662</v>
      </c>
      <c r="T242" s="42">
        <v>31101</v>
      </c>
      <c r="U242" s="42">
        <v>31831</v>
      </c>
    </row>
    <row r="243" spans="1:21" x14ac:dyDescent="0.25">
      <c r="A243" s="70" t="s">
        <v>1126</v>
      </c>
      <c r="B243" s="70" t="s">
        <v>268</v>
      </c>
      <c r="C243" s="64" t="s">
        <v>30</v>
      </c>
      <c r="D243" s="60" t="s">
        <v>3</v>
      </c>
      <c r="E243" s="65" t="s">
        <v>21</v>
      </c>
      <c r="F243" s="65">
        <v>1329</v>
      </c>
      <c r="G243" s="65">
        <v>2136</v>
      </c>
      <c r="H243" s="77"/>
      <c r="I243" s="82">
        <v>28385</v>
      </c>
      <c r="J243" s="82">
        <v>28560</v>
      </c>
      <c r="K243" s="82">
        <v>28850</v>
      </c>
      <c r="L243" s="82">
        <v>29598</v>
      </c>
      <c r="M243" s="82">
        <v>29979</v>
      </c>
      <c r="N243" s="82">
        <v>30614</v>
      </c>
      <c r="O243" s="82"/>
      <c r="P243" s="82">
        <v>32643</v>
      </c>
      <c r="Q243" s="82">
        <v>32844</v>
      </c>
      <c r="R243" s="82">
        <v>33178</v>
      </c>
      <c r="S243" s="82">
        <v>34038</v>
      </c>
      <c r="T243" s="82">
        <v>34476</v>
      </c>
      <c r="U243" s="82">
        <v>35206</v>
      </c>
    </row>
    <row r="244" spans="1:21" x14ac:dyDescent="0.25">
      <c r="A244" s="23" t="s">
        <v>1127</v>
      </c>
      <c r="B244" s="23" t="s">
        <v>269</v>
      </c>
      <c r="C244" s="28" t="s">
        <v>30</v>
      </c>
      <c r="D244" s="24" t="s">
        <v>4</v>
      </c>
      <c r="E244" s="25" t="s">
        <v>21</v>
      </c>
      <c r="F244" s="25">
        <v>1496</v>
      </c>
      <c r="G244" s="25">
        <v>2405</v>
      </c>
      <c r="H244" s="26"/>
      <c r="I244" s="42">
        <v>31317</v>
      </c>
      <c r="J244" s="42">
        <v>31491</v>
      </c>
      <c r="K244" s="42">
        <v>31782</v>
      </c>
      <c r="L244" s="42">
        <v>32529</v>
      </c>
      <c r="M244" s="42">
        <v>32911</v>
      </c>
      <c r="N244" s="42">
        <v>33546</v>
      </c>
      <c r="O244" s="42"/>
      <c r="P244" s="42">
        <v>36015</v>
      </c>
      <c r="Q244" s="42">
        <v>36215</v>
      </c>
      <c r="R244" s="42">
        <v>36549</v>
      </c>
      <c r="S244" s="42">
        <v>37408</v>
      </c>
      <c r="T244" s="42">
        <v>37848</v>
      </c>
      <c r="U244" s="42">
        <v>38578</v>
      </c>
    </row>
    <row r="245" spans="1:21" x14ac:dyDescent="0.25">
      <c r="A245" s="70" t="s">
        <v>1128</v>
      </c>
      <c r="B245" s="70" t="s">
        <v>270</v>
      </c>
      <c r="C245" s="64" t="s">
        <v>30</v>
      </c>
      <c r="D245" s="60" t="s">
        <v>5</v>
      </c>
      <c r="E245" s="65" t="s">
        <v>21</v>
      </c>
      <c r="F245" s="65">
        <v>1663</v>
      </c>
      <c r="G245" s="65">
        <v>2673</v>
      </c>
      <c r="H245" s="77"/>
      <c r="I245" s="82">
        <v>32609</v>
      </c>
      <c r="J245" s="82">
        <v>32774</v>
      </c>
      <c r="K245" s="82">
        <v>33051</v>
      </c>
      <c r="L245" s="82">
        <v>33760</v>
      </c>
      <c r="M245" s="82">
        <v>34122</v>
      </c>
      <c r="N245" s="82">
        <v>34726</v>
      </c>
      <c r="O245" s="82"/>
      <c r="P245" s="82">
        <v>37500</v>
      </c>
      <c r="Q245" s="82">
        <v>37690</v>
      </c>
      <c r="R245" s="82">
        <v>38009</v>
      </c>
      <c r="S245" s="82">
        <v>38824</v>
      </c>
      <c r="T245" s="82">
        <v>39240</v>
      </c>
      <c r="U245" s="82">
        <v>39935</v>
      </c>
    </row>
    <row r="246" spans="1:21" x14ac:dyDescent="0.25">
      <c r="A246" s="23" t="s">
        <v>1129</v>
      </c>
      <c r="B246" s="23" t="s">
        <v>271</v>
      </c>
      <c r="C246" s="28" t="s">
        <v>30</v>
      </c>
      <c r="D246" s="24" t="s">
        <v>6</v>
      </c>
      <c r="E246" s="25" t="s">
        <v>21</v>
      </c>
      <c r="F246" s="25">
        <v>1825</v>
      </c>
      <c r="G246" s="25">
        <v>2933</v>
      </c>
      <c r="H246" s="26"/>
      <c r="I246" s="42">
        <v>35671</v>
      </c>
      <c r="J246" s="42">
        <v>35837</v>
      </c>
      <c r="K246" s="42">
        <v>36113</v>
      </c>
      <c r="L246" s="42">
        <v>36823</v>
      </c>
      <c r="M246" s="42">
        <v>37185</v>
      </c>
      <c r="N246" s="42">
        <v>37789</v>
      </c>
      <c r="O246" s="42"/>
      <c r="P246" s="42">
        <v>41022</v>
      </c>
      <c r="Q246" s="42">
        <v>41213</v>
      </c>
      <c r="R246" s="42">
        <v>41530</v>
      </c>
      <c r="S246" s="42">
        <v>42346</v>
      </c>
      <c r="T246" s="42">
        <v>42763</v>
      </c>
      <c r="U246" s="42">
        <v>43457</v>
      </c>
    </row>
    <row r="247" spans="1:21" x14ac:dyDescent="0.25">
      <c r="A247" s="70" t="s">
        <v>1130</v>
      </c>
      <c r="B247" s="70" t="s">
        <v>272</v>
      </c>
      <c r="C247" s="64" t="s">
        <v>30</v>
      </c>
      <c r="D247" s="60" t="s">
        <v>7</v>
      </c>
      <c r="E247" s="65" t="s">
        <v>21</v>
      </c>
      <c r="F247" s="65">
        <v>1987</v>
      </c>
      <c r="G247" s="65">
        <v>3194</v>
      </c>
      <c r="H247" s="77"/>
      <c r="I247" s="82">
        <v>38459</v>
      </c>
      <c r="J247" s="82">
        <v>38625</v>
      </c>
      <c r="K247" s="82">
        <v>38901</v>
      </c>
      <c r="L247" s="82">
        <v>39611</v>
      </c>
      <c r="M247" s="82">
        <v>39973</v>
      </c>
      <c r="N247" s="82">
        <v>40577</v>
      </c>
      <c r="O247" s="82"/>
      <c r="P247" s="82">
        <v>44228</v>
      </c>
      <c r="Q247" s="82">
        <v>44419</v>
      </c>
      <c r="R247" s="82">
        <v>44736</v>
      </c>
      <c r="S247" s="82">
        <v>45553</v>
      </c>
      <c r="T247" s="82">
        <v>45969</v>
      </c>
      <c r="U247" s="82">
        <v>46664</v>
      </c>
    </row>
    <row r="248" spans="1:21" x14ac:dyDescent="0.25">
      <c r="A248" s="23" t="s">
        <v>1131</v>
      </c>
      <c r="B248" s="23" t="s">
        <v>273</v>
      </c>
      <c r="C248" s="28" t="s">
        <v>30</v>
      </c>
      <c r="D248" s="24" t="s">
        <v>8</v>
      </c>
      <c r="E248" s="25" t="s">
        <v>21</v>
      </c>
      <c r="F248" s="25">
        <v>2149</v>
      </c>
      <c r="G248" s="25">
        <v>3454</v>
      </c>
      <c r="H248" s="26"/>
      <c r="I248" s="42">
        <v>41244</v>
      </c>
      <c r="J248" s="42">
        <v>41410</v>
      </c>
      <c r="K248" s="42">
        <v>41686</v>
      </c>
      <c r="L248" s="42">
        <v>42396</v>
      </c>
      <c r="M248" s="42">
        <v>42758</v>
      </c>
      <c r="N248" s="42">
        <v>43362</v>
      </c>
      <c r="O248" s="42"/>
      <c r="P248" s="42">
        <v>47431</v>
      </c>
      <c r="Q248" s="42">
        <v>47622</v>
      </c>
      <c r="R248" s="42">
        <v>47939</v>
      </c>
      <c r="S248" s="42">
        <v>48755</v>
      </c>
      <c r="T248" s="42">
        <v>49172</v>
      </c>
      <c r="U248" s="42">
        <v>49866</v>
      </c>
    </row>
    <row r="249" spans="1:21" x14ac:dyDescent="0.25">
      <c r="A249" s="70" t="s">
        <v>1132</v>
      </c>
      <c r="B249" s="70" t="s">
        <v>274</v>
      </c>
      <c r="C249" s="64" t="s">
        <v>30</v>
      </c>
      <c r="D249" s="60" t="s">
        <v>9</v>
      </c>
      <c r="E249" s="65" t="s">
        <v>21</v>
      </c>
      <c r="F249" s="65">
        <v>2311</v>
      </c>
      <c r="G249" s="65">
        <v>3714</v>
      </c>
      <c r="H249" s="77"/>
      <c r="I249" s="82">
        <v>44102</v>
      </c>
      <c r="J249" s="82">
        <v>44267</v>
      </c>
      <c r="K249" s="82">
        <v>44544</v>
      </c>
      <c r="L249" s="82">
        <v>45253</v>
      </c>
      <c r="M249" s="82">
        <v>45616</v>
      </c>
      <c r="N249" s="82">
        <v>46219</v>
      </c>
      <c r="O249" s="82"/>
      <c r="P249" s="82">
        <v>50717</v>
      </c>
      <c r="Q249" s="82">
        <v>50907</v>
      </c>
      <c r="R249" s="82">
        <v>51226</v>
      </c>
      <c r="S249" s="82">
        <v>52041</v>
      </c>
      <c r="T249" s="82">
        <v>52458</v>
      </c>
      <c r="U249" s="82">
        <v>53152</v>
      </c>
    </row>
    <row r="250" spans="1:21" x14ac:dyDescent="0.25">
      <c r="A250" s="23" t="s">
        <v>1133</v>
      </c>
      <c r="B250" s="23" t="s">
        <v>275</v>
      </c>
      <c r="C250" s="28" t="s">
        <v>30</v>
      </c>
      <c r="D250" s="24" t="s">
        <v>10</v>
      </c>
      <c r="E250" s="25" t="s">
        <v>21</v>
      </c>
      <c r="F250" s="25">
        <v>2473</v>
      </c>
      <c r="G250" s="25">
        <v>3975</v>
      </c>
      <c r="H250" s="26"/>
      <c r="I250" s="42">
        <v>46887</v>
      </c>
      <c r="J250" s="42">
        <v>47053</v>
      </c>
      <c r="K250" s="42">
        <v>47329</v>
      </c>
      <c r="L250" s="42">
        <v>48039</v>
      </c>
      <c r="M250" s="42">
        <v>48401</v>
      </c>
      <c r="N250" s="42">
        <v>49004</v>
      </c>
      <c r="O250" s="42"/>
      <c r="P250" s="42">
        <v>53920</v>
      </c>
      <c r="Q250" s="42">
        <v>54111</v>
      </c>
      <c r="R250" s="42">
        <v>54428</v>
      </c>
      <c r="S250" s="42">
        <v>55245</v>
      </c>
      <c r="T250" s="42">
        <v>55661</v>
      </c>
      <c r="U250" s="42">
        <v>56355</v>
      </c>
    </row>
    <row r="251" spans="1:21" x14ac:dyDescent="0.25">
      <c r="A251" s="70" t="s">
        <v>1134</v>
      </c>
      <c r="B251" s="70" t="s">
        <v>276</v>
      </c>
      <c r="C251" s="64" t="s">
        <v>30</v>
      </c>
      <c r="D251" s="60" t="s">
        <v>11</v>
      </c>
      <c r="E251" s="65" t="s">
        <v>21</v>
      </c>
      <c r="F251" s="65">
        <v>2635</v>
      </c>
      <c r="G251" s="65">
        <v>4235</v>
      </c>
      <c r="H251" s="77"/>
      <c r="I251" s="82">
        <v>50012</v>
      </c>
      <c r="J251" s="82">
        <v>50178</v>
      </c>
      <c r="K251" s="82">
        <v>50454</v>
      </c>
      <c r="L251" s="82">
        <v>51164</v>
      </c>
      <c r="M251" s="82">
        <v>51526</v>
      </c>
      <c r="N251" s="82">
        <v>52130</v>
      </c>
      <c r="O251" s="82"/>
      <c r="P251" s="82">
        <v>57514</v>
      </c>
      <c r="Q251" s="82">
        <v>57705</v>
      </c>
      <c r="R251" s="82">
        <v>58022</v>
      </c>
      <c r="S251" s="82">
        <v>58839</v>
      </c>
      <c r="T251" s="82">
        <v>59255</v>
      </c>
      <c r="U251" s="82">
        <v>59950</v>
      </c>
    </row>
    <row r="252" spans="1:21" x14ac:dyDescent="0.25">
      <c r="A252" s="23" t="s">
        <v>1135</v>
      </c>
      <c r="B252" s="23" t="s">
        <v>277</v>
      </c>
      <c r="C252" s="28" t="s">
        <v>30</v>
      </c>
      <c r="D252" s="24" t="s">
        <v>12</v>
      </c>
      <c r="E252" s="25" t="s">
        <v>21</v>
      </c>
      <c r="F252" s="25">
        <v>2797</v>
      </c>
      <c r="G252" s="25">
        <v>4496</v>
      </c>
      <c r="H252" s="26"/>
      <c r="I252" s="42">
        <v>52869</v>
      </c>
      <c r="J252" s="42">
        <v>53035</v>
      </c>
      <c r="K252" s="42">
        <v>53311</v>
      </c>
      <c r="L252" s="42">
        <v>54021</v>
      </c>
      <c r="M252" s="42">
        <v>54383</v>
      </c>
      <c r="N252" s="42">
        <v>54987</v>
      </c>
      <c r="O252" s="42"/>
      <c r="P252" s="42">
        <v>60799</v>
      </c>
      <c r="Q252" s="42">
        <v>60990</v>
      </c>
      <c r="R252" s="42">
        <v>61308</v>
      </c>
      <c r="S252" s="42">
        <v>62124</v>
      </c>
      <c r="T252" s="42">
        <v>62540</v>
      </c>
      <c r="U252" s="42">
        <v>63235</v>
      </c>
    </row>
    <row r="253" spans="1:21" x14ac:dyDescent="0.25">
      <c r="A253" s="70" t="s">
        <v>1136</v>
      </c>
      <c r="B253" s="70" t="s">
        <v>278</v>
      </c>
      <c r="C253" s="64" t="s">
        <v>30</v>
      </c>
      <c r="D253" s="60" t="s">
        <v>13</v>
      </c>
      <c r="E253" s="65" t="s">
        <v>21</v>
      </c>
      <c r="F253" s="65">
        <v>2959</v>
      </c>
      <c r="G253" s="65">
        <v>4756</v>
      </c>
      <c r="H253" s="77"/>
      <c r="I253" s="82">
        <v>56017</v>
      </c>
      <c r="J253" s="82">
        <v>56265</v>
      </c>
      <c r="K253" s="82">
        <v>56680</v>
      </c>
      <c r="L253" s="82">
        <v>57744</v>
      </c>
      <c r="M253" s="82">
        <v>58287</v>
      </c>
      <c r="N253" s="82">
        <v>59193</v>
      </c>
      <c r="O253" s="82"/>
      <c r="P253" s="82">
        <v>64420</v>
      </c>
      <c r="Q253" s="82">
        <v>64705</v>
      </c>
      <c r="R253" s="82">
        <v>65182</v>
      </c>
      <c r="S253" s="82">
        <v>66406</v>
      </c>
      <c r="T253" s="82">
        <v>67030</v>
      </c>
      <c r="U253" s="82">
        <v>68072</v>
      </c>
    </row>
    <row r="254" spans="1:21" x14ac:dyDescent="0.25">
      <c r="A254" s="23" t="s">
        <v>1137</v>
      </c>
      <c r="B254" s="23" t="s">
        <v>279</v>
      </c>
      <c r="C254" s="28" t="s">
        <v>30</v>
      </c>
      <c r="D254" s="24" t="s">
        <v>14</v>
      </c>
      <c r="E254" s="25" t="s">
        <v>21</v>
      </c>
      <c r="F254" s="25">
        <v>3121</v>
      </c>
      <c r="G254" s="25">
        <v>5016</v>
      </c>
      <c r="H254" s="26"/>
      <c r="I254" s="42">
        <v>58802</v>
      </c>
      <c r="J254" s="42">
        <v>59050</v>
      </c>
      <c r="K254" s="42">
        <v>59465</v>
      </c>
      <c r="L254" s="42">
        <v>60529</v>
      </c>
      <c r="M254" s="42">
        <v>61073</v>
      </c>
      <c r="N254" s="42">
        <v>61978</v>
      </c>
      <c r="O254" s="42"/>
      <c r="P254" s="42">
        <v>67622</v>
      </c>
      <c r="Q254" s="42">
        <v>67908</v>
      </c>
      <c r="R254" s="42">
        <v>68385</v>
      </c>
      <c r="S254" s="42">
        <v>69608</v>
      </c>
      <c r="T254" s="42">
        <v>70234</v>
      </c>
      <c r="U254" s="42">
        <v>71275</v>
      </c>
    </row>
    <row r="255" spans="1:21" x14ac:dyDescent="0.25">
      <c r="A255" s="70" t="s">
        <v>1138</v>
      </c>
      <c r="B255" s="70" t="s">
        <v>280</v>
      </c>
      <c r="C255" s="64" t="s">
        <v>30</v>
      </c>
      <c r="D255" s="60" t="s">
        <v>15</v>
      </c>
      <c r="E255" s="65" t="s">
        <v>21</v>
      </c>
      <c r="F255" s="65">
        <v>3283</v>
      </c>
      <c r="G255" s="65">
        <v>5277</v>
      </c>
      <c r="H255" s="77"/>
      <c r="I255" s="82">
        <v>61638</v>
      </c>
      <c r="J255" s="82">
        <v>61886</v>
      </c>
      <c r="K255" s="82">
        <v>62300</v>
      </c>
      <c r="L255" s="82">
        <v>63365</v>
      </c>
      <c r="M255" s="82">
        <v>63908</v>
      </c>
      <c r="N255" s="82">
        <v>64814</v>
      </c>
      <c r="O255" s="82"/>
      <c r="P255" s="82">
        <v>70884</v>
      </c>
      <c r="Q255" s="82">
        <v>71169</v>
      </c>
      <c r="R255" s="82">
        <v>71645</v>
      </c>
      <c r="S255" s="82">
        <v>72870</v>
      </c>
      <c r="T255" s="82">
        <v>73494</v>
      </c>
      <c r="U255" s="82">
        <v>74536</v>
      </c>
    </row>
    <row r="256" spans="1:21" x14ac:dyDescent="0.25">
      <c r="A256" s="23" t="s">
        <v>1139</v>
      </c>
      <c r="B256" s="23" t="s">
        <v>281</v>
      </c>
      <c r="C256" s="28" t="s">
        <v>30</v>
      </c>
      <c r="D256" s="24" t="s">
        <v>16</v>
      </c>
      <c r="E256" s="25" t="s">
        <v>21</v>
      </c>
      <c r="F256" s="25">
        <v>3445</v>
      </c>
      <c r="G256" s="25">
        <v>5537</v>
      </c>
      <c r="H256" s="26"/>
      <c r="I256" s="42">
        <v>64892</v>
      </c>
      <c r="J256" s="42">
        <v>65141</v>
      </c>
      <c r="K256" s="42">
        <v>65555</v>
      </c>
      <c r="L256" s="42">
        <v>66620</v>
      </c>
      <c r="M256" s="42">
        <v>67163</v>
      </c>
      <c r="N256" s="42">
        <v>68068</v>
      </c>
      <c r="O256" s="42"/>
      <c r="P256" s="42">
        <v>74626</v>
      </c>
      <c r="Q256" s="42">
        <v>74912</v>
      </c>
      <c r="R256" s="42">
        <v>75388</v>
      </c>
      <c r="S256" s="42">
        <v>76613</v>
      </c>
      <c r="T256" s="42">
        <v>77237</v>
      </c>
      <c r="U256" s="42">
        <v>78278</v>
      </c>
    </row>
    <row r="257" spans="1:21" x14ac:dyDescent="0.25">
      <c r="A257" s="70" t="s">
        <v>1140</v>
      </c>
      <c r="B257" s="70" t="s">
        <v>282</v>
      </c>
      <c r="C257" s="64" t="s">
        <v>30</v>
      </c>
      <c r="D257" s="60" t="s">
        <v>17</v>
      </c>
      <c r="E257" s="65" t="s">
        <v>21</v>
      </c>
      <c r="F257" s="65">
        <v>3607</v>
      </c>
      <c r="G257" s="65">
        <v>5797</v>
      </c>
      <c r="H257" s="77"/>
      <c r="I257" s="82">
        <v>67677</v>
      </c>
      <c r="J257" s="82">
        <v>67926</v>
      </c>
      <c r="K257" s="82">
        <v>68340</v>
      </c>
      <c r="L257" s="82">
        <v>69405</v>
      </c>
      <c r="M257" s="82">
        <v>69948</v>
      </c>
      <c r="N257" s="82">
        <v>70854</v>
      </c>
      <c r="O257" s="82"/>
      <c r="P257" s="82">
        <v>77829</v>
      </c>
      <c r="Q257" s="82">
        <v>78115</v>
      </c>
      <c r="R257" s="82">
        <v>78591</v>
      </c>
      <c r="S257" s="82">
        <v>79816</v>
      </c>
      <c r="T257" s="82">
        <v>80440</v>
      </c>
      <c r="U257" s="82">
        <v>81482</v>
      </c>
    </row>
    <row r="258" spans="1:21" x14ac:dyDescent="0.25">
      <c r="A258" s="23" t="s">
        <v>1141</v>
      </c>
      <c r="B258" s="23" t="s">
        <v>283</v>
      </c>
      <c r="C258" s="28" t="s">
        <v>30</v>
      </c>
      <c r="D258" s="24" t="s">
        <v>18</v>
      </c>
      <c r="E258" s="25" t="s">
        <v>21</v>
      </c>
      <c r="F258" s="25">
        <v>3769</v>
      </c>
      <c r="G258" s="25">
        <v>6058</v>
      </c>
      <c r="H258" s="26"/>
      <c r="I258" s="42">
        <v>70462</v>
      </c>
      <c r="J258" s="42">
        <v>70711</v>
      </c>
      <c r="K258" s="42">
        <v>71125</v>
      </c>
      <c r="L258" s="42">
        <v>72190</v>
      </c>
      <c r="M258" s="42">
        <v>72733</v>
      </c>
      <c r="N258" s="42">
        <v>73639</v>
      </c>
      <c r="O258" s="42"/>
      <c r="P258" s="42">
        <v>81031</v>
      </c>
      <c r="Q258" s="42">
        <v>81318</v>
      </c>
      <c r="R258" s="42">
        <v>81794</v>
      </c>
      <c r="S258" s="42">
        <v>83019</v>
      </c>
      <c r="T258" s="42">
        <v>83643</v>
      </c>
      <c r="U258" s="42">
        <v>84685</v>
      </c>
    </row>
    <row r="259" spans="1:21" ht="15.75" thickBot="1" x14ac:dyDescent="0.3">
      <c r="A259" s="71" t="s">
        <v>1142</v>
      </c>
      <c r="B259" s="71" t="s">
        <v>284</v>
      </c>
      <c r="C259" s="66" t="s">
        <v>30</v>
      </c>
      <c r="D259" s="67" t="s">
        <v>19</v>
      </c>
      <c r="E259" s="68" t="s">
        <v>21</v>
      </c>
      <c r="F259" s="68">
        <v>3931</v>
      </c>
      <c r="G259" s="68">
        <v>6318</v>
      </c>
      <c r="H259" s="78"/>
      <c r="I259" s="84">
        <v>73323</v>
      </c>
      <c r="J259" s="84">
        <v>73571</v>
      </c>
      <c r="K259" s="84">
        <v>73986</v>
      </c>
      <c r="L259" s="84">
        <v>75050</v>
      </c>
      <c r="M259" s="84">
        <v>75594</v>
      </c>
      <c r="N259" s="84">
        <v>76499</v>
      </c>
      <c r="O259" s="84"/>
      <c r="P259" s="84">
        <v>84321</v>
      </c>
      <c r="Q259" s="84">
        <v>84607</v>
      </c>
      <c r="R259" s="84">
        <v>85084</v>
      </c>
      <c r="S259" s="84">
        <v>86308</v>
      </c>
      <c r="T259" s="84">
        <v>86933</v>
      </c>
      <c r="U259" s="84">
        <v>87974</v>
      </c>
    </row>
    <row r="260" spans="1:21" x14ac:dyDescent="0.25">
      <c r="A260" s="69" t="s">
        <v>1143</v>
      </c>
      <c r="B260" s="69" t="s">
        <v>285</v>
      </c>
      <c r="C260" s="61" t="s">
        <v>31</v>
      </c>
      <c r="D260" s="62" t="s">
        <v>25</v>
      </c>
      <c r="E260" s="63" t="s">
        <v>26</v>
      </c>
      <c r="F260" s="63">
        <v>310</v>
      </c>
      <c r="G260" s="63">
        <v>499</v>
      </c>
      <c r="H260" s="75"/>
      <c r="I260" s="76">
        <v>10242</v>
      </c>
      <c r="J260" s="76">
        <v>10362</v>
      </c>
      <c r="K260" s="76">
        <v>10561</v>
      </c>
      <c r="L260" s="76">
        <v>11116</v>
      </c>
      <c r="M260" s="76">
        <v>11388</v>
      </c>
      <c r="N260" s="76">
        <v>11840</v>
      </c>
      <c r="O260" s="76"/>
      <c r="P260" s="76">
        <v>11778</v>
      </c>
      <c r="Q260" s="76">
        <v>11916</v>
      </c>
      <c r="R260" s="76">
        <v>12145</v>
      </c>
      <c r="S260" s="76">
        <v>12783</v>
      </c>
      <c r="T260" s="76">
        <v>13096</v>
      </c>
      <c r="U260" s="76">
        <v>13616</v>
      </c>
    </row>
    <row r="261" spans="1:21" x14ac:dyDescent="0.25">
      <c r="A261" s="23" t="s">
        <v>1144</v>
      </c>
      <c r="B261" s="23" t="s">
        <v>286</v>
      </c>
      <c r="C261" s="28" t="s">
        <v>31</v>
      </c>
      <c r="D261" s="24" t="s">
        <v>27</v>
      </c>
      <c r="E261" s="25" t="s">
        <v>26</v>
      </c>
      <c r="F261" s="25">
        <v>391</v>
      </c>
      <c r="G261" s="25">
        <v>629</v>
      </c>
      <c r="H261" s="26"/>
      <c r="I261" s="42">
        <v>11981</v>
      </c>
      <c r="J261" s="42">
        <v>12101</v>
      </c>
      <c r="K261" s="42">
        <v>12300</v>
      </c>
      <c r="L261" s="42">
        <v>12856</v>
      </c>
      <c r="M261" s="42">
        <v>13127</v>
      </c>
      <c r="N261" s="42">
        <v>13580</v>
      </c>
      <c r="O261" s="42"/>
      <c r="P261" s="42">
        <v>13778</v>
      </c>
      <c r="Q261" s="42">
        <v>13916</v>
      </c>
      <c r="R261" s="42">
        <v>14145</v>
      </c>
      <c r="S261" s="42">
        <v>14784</v>
      </c>
      <c r="T261" s="42">
        <v>15096</v>
      </c>
      <c r="U261" s="42">
        <v>15617</v>
      </c>
    </row>
    <row r="262" spans="1:21" x14ac:dyDescent="0.25">
      <c r="A262" s="70" t="s">
        <v>1145</v>
      </c>
      <c r="B262" s="70" t="s">
        <v>287</v>
      </c>
      <c r="C262" s="64" t="s">
        <v>31</v>
      </c>
      <c r="D262" s="60" t="s">
        <v>1</v>
      </c>
      <c r="E262" s="65" t="s">
        <v>26</v>
      </c>
      <c r="F262" s="65">
        <v>472</v>
      </c>
      <c r="G262" s="65">
        <v>759</v>
      </c>
      <c r="H262" s="77"/>
      <c r="I262" s="82">
        <v>13840</v>
      </c>
      <c r="J262" s="82">
        <v>13960</v>
      </c>
      <c r="K262" s="82">
        <v>14159</v>
      </c>
      <c r="L262" s="82">
        <v>14714</v>
      </c>
      <c r="M262" s="82">
        <v>14986</v>
      </c>
      <c r="N262" s="82">
        <v>15438</v>
      </c>
      <c r="O262" s="82"/>
      <c r="P262" s="82">
        <v>15916</v>
      </c>
      <c r="Q262" s="82">
        <v>16054</v>
      </c>
      <c r="R262" s="82">
        <v>16283</v>
      </c>
      <c r="S262" s="82">
        <v>16921</v>
      </c>
      <c r="T262" s="82">
        <v>17234</v>
      </c>
      <c r="U262" s="82">
        <v>17754</v>
      </c>
    </row>
    <row r="263" spans="1:21" x14ac:dyDescent="0.25">
      <c r="A263" s="23" t="s">
        <v>1146</v>
      </c>
      <c r="B263" s="23" t="s">
        <v>288</v>
      </c>
      <c r="C263" s="28" t="s">
        <v>31</v>
      </c>
      <c r="D263" s="24" t="s">
        <v>2</v>
      </c>
      <c r="E263" s="25" t="s">
        <v>26</v>
      </c>
      <c r="F263" s="25">
        <v>553</v>
      </c>
      <c r="G263" s="25">
        <v>889</v>
      </c>
      <c r="H263" s="26"/>
      <c r="I263" s="42">
        <v>15618</v>
      </c>
      <c r="J263" s="42">
        <v>15737</v>
      </c>
      <c r="K263" s="42">
        <v>15936</v>
      </c>
      <c r="L263" s="42">
        <v>16492</v>
      </c>
      <c r="M263" s="42">
        <v>16763</v>
      </c>
      <c r="N263" s="42">
        <v>17216</v>
      </c>
      <c r="O263" s="42"/>
      <c r="P263" s="42">
        <v>17961</v>
      </c>
      <c r="Q263" s="42">
        <v>18098</v>
      </c>
      <c r="R263" s="42">
        <v>18326</v>
      </c>
      <c r="S263" s="42">
        <v>18966</v>
      </c>
      <c r="T263" s="42">
        <v>19277</v>
      </c>
      <c r="U263" s="42">
        <v>19798</v>
      </c>
    </row>
    <row r="264" spans="1:21" x14ac:dyDescent="0.25">
      <c r="A264" s="70" t="s">
        <v>1147</v>
      </c>
      <c r="B264" s="70" t="s">
        <v>289</v>
      </c>
      <c r="C264" s="64" t="s">
        <v>31</v>
      </c>
      <c r="D264" s="60" t="s">
        <v>3</v>
      </c>
      <c r="E264" s="65" t="s">
        <v>26</v>
      </c>
      <c r="F264" s="65">
        <v>634</v>
      </c>
      <c r="G264" s="65">
        <v>1019</v>
      </c>
      <c r="H264" s="77"/>
      <c r="I264" s="82">
        <v>17359</v>
      </c>
      <c r="J264" s="82">
        <v>17479</v>
      </c>
      <c r="K264" s="82">
        <v>17678</v>
      </c>
      <c r="L264" s="82">
        <v>18233</v>
      </c>
      <c r="M264" s="82">
        <v>18505</v>
      </c>
      <c r="N264" s="82">
        <v>18957</v>
      </c>
      <c r="O264" s="82"/>
      <c r="P264" s="82">
        <v>19963</v>
      </c>
      <c r="Q264" s="82">
        <v>20101</v>
      </c>
      <c r="R264" s="82">
        <v>20330</v>
      </c>
      <c r="S264" s="82">
        <v>20968</v>
      </c>
      <c r="T264" s="82">
        <v>21281</v>
      </c>
      <c r="U264" s="82">
        <v>21801</v>
      </c>
    </row>
    <row r="265" spans="1:21" x14ac:dyDescent="0.25">
      <c r="A265" s="23" t="s">
        <v>1148</v>
      </c>
      <c r="B265" s="23" t="s">
        <v>290</v>
      </c>
      <c r="C265" s="28" t="s">
        <v>31</v>
      </c>
      <c r="D265" s="24" t="s">
        <v>4</v>
      </c>
      <c r="E265" s="25" t="s">
        <v>26</v>
      </c>
      <c r="F265" s="25">
        <v>715</v>
      </c>
      <c r="G265" s="25">
        <v>1150</v>
      </c>
      <c r="H265" s="26"/>
      <c r="I265" s="42">
        <v>19099</v>
      </c>
      <c r="J265" s="42">
        <v>19218</v>
      </c>
      <c r="K265" s="42">
        <v>19417</v>
      </c>
      <c r="L265" s="42">
        <v>19973</v>
      </c>
      <c r="M265" s="42">
        <v>20244</v>
      </c>
      <c r="N265" s="42">
        <v>20697</v>
      </c>
      <c r="O265" s="42"/>
      <c r="P265" s="42">
        <v>21964</v>
      </c>
      <c r="Q265" s="42">
        <v>22101</v>
      </c>
      <c r="R265" s="42">
        <v>22330</v>
      </c>
      <c r="S265" s="42">
        <v>22969</v>
      </c>
      <c r="T265" s="42">
        <v>23281</v>
      </c>
      <c r="U265" s="42">
        <v>23802</v>
      </c>
    </row>
    <row r="266" spans="1:21" x14ac:dyDescent="0.25">
      <c r="A266" s="70" t="s">
        <v>1149</v>
      </c>
      <c r="B266" s="70" t="s">
        <v>291</v>
      </c>
      <c r="C266" s="64" t="s">
        <v>31</v>
      </c>
      <c r="D266" s="60" t="s">
        <v>5</v>
      </c>
      <c r="E266" s="65" t="s">
        <v>26</v>
      </c>
      <c r="F266" s="65">
        <v>796</v>
      </c>
      <c r="G266" s="65">
        <v>1280</v>
      </c>
      <c r="H266" s="77"/>
      <c r="I266" s="82">
        <v>19832</v>
      </c>
      <c r="J266" s="82">
        <v>19946</v>
      </c>
      <c r="K266" s="82">
        <v>20135</v>
      </c>
      <c r="L266" s="82">
        <v>20662</v>
      </c>
      <c r="M266" s="82">
        <v>20920</v>
      </c>
      <c r="N266" s="82">
        <v>21350</v>
      </c>
      <c r="O266" s="82"/>
      <c r="P266" s="82">
        <v>22807</v>
      </c>
      <c r="Q266" s="82">
        <v>22938</v>
      </c>
      <c r="R266" s="82">
        <v>23155</v>
      </c>
      <c r="S266" s="82">
        <v>23761</v>
      </c>
      <c r="T266" s="82">
        <v>24058</v>
      </c>
      <c r="U266" s="82">
        <v>24553</v>
      </c>
    </row>
    <row r="267" spans="1:21" x14ac:dyDescent="0.25">
      <c r="A267" s="23" t="s">
        <v>1150</v>
      </c>
      <c r="B267" s="23" t="s">
        <v>292</v>
      </c>
      <c r="C267" s="28" t="s">
        <v>31</v>
      </c>
      <c r="D267" s="24" t="s">
        <v>6</v>
      </c>
      <c r="E267" s="25" t="s">
        <v>26</v>
      </c>
      <c r="F267" s="25">
        <v>880</v>
      </c>
      <c r="G267" s="25">
        <v>1415</v>
      </c>
      <c r="H267" s="26"/>
      <c r="I267" s="42">
        <v>21632</v>
      </c>
      <c r="J267" s="42">
        <v>21746</v>
      </c>
      <c r="K267" s="42">
        <v>21936</v>
      </c>
      <c r="L267" s="42">
        <v>22463</v>
      </c>
      <c r="M267" s="42">
        <v>22721</v>
      </c>
      <c r="N267" s="42">
        <v>23151</v>
      </c>
      <c r="O267" s="42"/>
      <c r="P267" s="42">
        <v>24877</v>
      </c>
      <c r="Q267" s="42">
        <v>25008</v>
      </c>
      <c r="R267" s="42">
        <v>25226</v>
      </c>
      <c r="S267" s="42">
        <v>25832</v>
      </c>
      <c r="T267" s="42">
        <v>26129</v>
      </c>
      <c r="U267" s="42">
        <v>26624</v>
      </c>
    </row>
    <row r="268" spans="1:21" x14ac:dyDescent="0.25">
      <c r="A268" s="70" t="s">
        <v>1151</v>
      </c>
      <c r="B268" s="70" t="s">
        <v>293</v>
      </c>
      <c r="C268" s="64" t="s">
        <v>31</v>
      </c>
      <c r="D268" s="60" t="s">
        <v>7</v>
      </c>
      <c r="E268" s="65" t="s">
        <v>26</v>
      </c>
      <c r="F268" s="65">
        <v>964</v>
      </c>
      <c r="G268" s="65">
        <v>1550</v>
      </c>
      <c r="H268" s="77"/>
      <c r="I268" s="82">
        <v>23287</v>
      </c>
      <c r="J268" s="82">
        <v>23401</v>
      </c>
      <c r="K268" s="82">
        <v>23590</v>
      </c>
      <c r="L268" s="82">
        <v>24118</v>
      </c>
      <c r="M268" s="82">
        <v>24375</v>
      </c>
      <c r="N268" s="82">
        <v>24805</v>
      </c>
      <c r="O268" s="82"/>
      <c r="P268" s="82">
        <v>26780</v>
      </c>
      <c r="Q268" s="82">
        <v>26911</v>
      </c>
      <c r="R268" s="82">
        <v>27129</v>
      </c>
      <c r="S268" s="82">
        <v>27736</v>
      </c>
      <c r="T268" s="82">
        <v>28031</v>
      </c>
      <c r="U268" s="82">
        <v>28526</v>
      </c>
    </row>
    <row r="269" spans="1:21" x14ac:dyDescent="0.25">
      <c r="A269" s="23" t="s">
        <v>1152</v>
      </c>
      <c r="B269" s="23" t="s">
        <v>294</v>
      </c>
      <c r="C269" s="28" t="s">
        <v>31</v>
      </c>
      <c r="D269" s="24" t="s">
        <v>8</v>
      </c>
      <c r="E269" s="25" t="s">
        <v>26</v>
      </c>
      <c r="F269" s="25">
        <v>1048</v>
      </c>
      <c r="G269" s="25">
        <v>1685</v>
      </c>
      <c r="H269" s="26"/>
      <c r="I269" s="42">
        <v>24939</v>
      </c>
      <c r="J269" s="42">
        <v>25053</v>
      </c>
      <c r="K269" s="42">
        <v>25242</v>
      </c>
      <c r="L269" s="42">
        <v>25770</v>
      </c>
      <c r="M269" s="42">
        <v>26028</v>
      </c>
      <c r="N269" s="42">
        <v>26458</v>
      </c>
      <c r="O269" s="42"/>
      <c r="P269" s="42">
        <v>28680</v>
      </c>
      <c r="Q269" s="42">
        <v>28811</v>
      </c>
      <c r="R269" s="42">
        <v>29028</v>
      </c>
      <c r="S269" s="42">
        <v>29636</v>
      </c>
      <c r="T269" s="42">
        <v>29932</v>
      </c>
      <c r="U269" s="42">
        <v>30427</v>
      </c>
    </row>
    <row r="270" spans="1:21" x14ac:dyDescent="0.25">
      <c r="A270" s="70" t="s">
        <v>1153</v>
      </c>
      <c r="B270" s="70" t="s">
        <v>295</v>
      </c>
      <c r="C270" s="64" t="s">
        <v>31</v>
      </c>
      <c r="D270" s="60" t="s">
        <v>9</v>
      </c>
      <c r="E270" s="65" t="s">
        <v>26</v>
      </c>
      <c r="F270" s="65">
        <v>1132</v>
      </c>
      <c r="G270" s="65">
        <v>1820</v>
      </c>
      <c r="H270" s="77"/>
      <c r="I270" s="82">
        <v>26628</v>
      </c>
      <c r="J270" s="82">
        <v>26741</v>
      </c>
      <c r="K270" s="82">
        <v>26931</v>
      </c>
      <c r="L270" s="82">
        <v>27458</v>
      </c>
      <c r="M270" s="82">
        <v>27716</v>
      </c>
      <c r="N270" s="82">
        <v>28146</v>
      </c>
      <c r="O270" s="82"/>
      <c r="P270" s="82">
        <v>30622</v>
      </c>
      <c r="Q270" s="82">
        <v>30752</v>
      </c>
      <c r="R270" s="82">
        <v>30971</v>
      </c>
      <c r="S270" s="82">
        <v>31577</v>
      </c>
      <c r="T270" s="82">
        <v>31873</v>
      </c>
      <c r="U270" s="82">
        <v>32368</v>
      </c>
    </row>
    <row r="271" spans="1:21" x14ac:dyDescent="0.25">
      <c r="A271" s="23" t="s">
        <v>1154</v>
      </c>
      <c r="B271" s="23" t="s">
        <v>296</v>
      </c>
      <c r="C271" s="28" t="s">
        <v>31</v>
      </c>
      <c r="D271" s="24" t="s">
        <v>10</v>
      </c>
      <c r="E271" s="25" t="s">
        <v>26</v>
      </c>
      <c r="F271" s="25">
        <v>1216</v>
      </c>
      <c r="G271" s="25">
        <v>1955</v>
      </c>
      <c r="H271" s="26"/>
      <c r="I271" s="42">
        <v>28280</v>
      </c>
      <c r="J271" s="42">
        <v>28394</v>
      </c>
      <c r="K271" s="42">
        <v>28583</v>
      </c>
      <c r="L271" s="42">
        <v>29110</v>
      </c>
      <c r="M271" s="42">
        <v>29368</v>
      </c>
      <c r="N271" s="42">
        <v>29798</v>
      </c>
      <c r="O271" s="42"/>
      <c r="P271" s="42">
        <v>32522</v>
      </c>
      <c r="Q271" s="42">
        <v>32653</v>
      </c>
      <c r="R271" s="42">
        <v>32870</v>
      </c>
      <c r="S271" s="42">
        <v>33477</v>
      </c>
      <c r="T271" s="42">
        <v>33773</v>
      </c>
      <c r="U271" s="42">
        <v>34268</v>
      </c>
    </row>
    <row r="272" spans="1:21" x14ac:dyDescent="0.25">
      <c r="A272" s="70" t="s">
        <v>1155</v>
      </c>
      <c r="B272" s="70" t="s">
        <v>297</v>
      </c>
      <c r="C272" s="64" t="s">
        <v>31</v>
      </c>
      <c r="D272" s="60" t="s">
        <v>11</v>
      </c>
      <c r="E272" s="65" t="s">
        <v>26</v>
      </c>
      <c r="F272" s="65">
        <v>1300</v>
      </c>
      <c r="G272" s="65">
        <v>2090</v>
      </c>
      <c r="H272" s="77"/>
      <c r="I272" s="82">
        <v>30118</v>
      </c>
      <c r="J272" s="82">
        <v>30231</v>
      </c>
      <c r="K272" s="82">
        <v>30421</v>
      </c>
      <c r="L272" s="82">
        <v>30948</v>
      </c>
      <c r="M272" s="82">
        <v>31206</v>
      </c>
      <c r="N272" s="82">
        <v>31636</v>
      </c>
      <c r="O272" s="82"/>
      <c r="P272" s="82">
        <v>34636</v>
      </c>
      <c r="Q272" s="82">
        <v>34766</v>
      </c>
      <c r="R272" s="82">
        <v>34984</v>
      </c>
      <c r="S272" s="82">
        <v>35590</v>
      </c>
      <c r="T272" s="82">
        <v>35887</v>
      </c>
      <c r="U272" s="82">
        <v>36381</v>
      </c>
    </row>
    <row r="273" spans="1:21" x14ac:dyDescent="0.25">
      <c r="A273" s="23" t="s">
        <v>1156</v>
      </c>
      <c r="B273" s="23" t="s">
        <v>298</v>
      </c>
      <c r="C273" s="28" t="s">
        <v>31</v>
      </c>
      <c r="D273" s="24" t="s">
        <v>12</v>
      </c>
      <c r="E273" s="25" t="s">
        <v>26</v>
      </c>
      <c r="F273" s="25">
        <v>1384</v>
      </c>
      <c r="G273" s="25">
        <v>2225</v>
      </c>
      <c r="H273" s="26"/>
      <c r="I273" s="42">
        <v>31806</v>
      </c>
      <c r="J273" s="42">
        <v>31920</v>
      </c>
      <c r="K273" s="42">
        <v>32109</v>
      </c>
      <c r="L273" s="42">
        <v>32636</v>
      </c>
      <c r="M273" s="42">
        <v>32894</v>
      </c>
      <c r="N273" s="42">
        <v>33324</v>
      </c>
      <c r="O273" s="42"/>
      <c r="P273" s="42">
        <v>36577</v>
      </c>
      <c r="Q273" s="42">
        <v>36708</v>
      </c>
      <c r="R273" s="42">
        <v>36925</v>
      </c>
      <c r="S273" s="42">
        <v>37531</v>
      </c>
      <c r="T273" s="42">
        <v>37828</v>
      </c>
      <c r="U273" s="42">
        <v>38323</v>
      </c>
    </row>
    <row r="274" spans="1:21" x14ac:dyDescent="0.25">
      <c r="A274" s="70" t="s">
        <v>1157</v>
      </c>
      <c r="B274" s="70" t="s">
        <v>299</v>
      </c>
      <c r="C274" s="64" t="s">
        <v>31</v>
      </c>
      <c r="D274" s="60" t="s">
        <v>13</v>
      </c>
      <c r="E274" s="65" t="s">
        <v>26</v>
      </c>
      <c r="F274" s="65">
        <v>1468</v>
      </c>
      <c r="G274" s="65">
        <v>2360</v>
      </c>
      <c r="H274" s="77"/>
      <c r="I274" s="82">
        <v>33706</v>
      </c>
      <c r="J274" s="82">
        <v>33877</v>
      </c>
      <c r="K274" s="82">
        <v>34161</v>
      </c>
      <c r="L274" s="82">
        <v>34952</v>
      </c>
      <c r="M274" s="82">
        <v>35339</v>
      </c>
      <c r="N274" s="82">
        <v>35984</v>
      </c>
      <c r="O274" s="82"/>
      <c r="P274" s="82">
        <v>38762</v>
      </c>
      <c r="Q274" s="82">
        <v>38959</v>
      </c>
      <c r="R274" s="82">
        <v>39285</v>
      </c>
      <c r="S274" s="82">
        <v>40195</v>
      </c>
      <c r="T274" s="82">
        <v>40640</v>
      </c>
      <c r="U274" s="82">
        <v>41382</v>
      </c>
    </row>
    <row r="275" spans="1:21" x14ac:dyDescent="0.25">
      <c r="A275" s="23" t="s">
        <v>1158</v>
      </c>
      <c r="B275" s="23" t="s">
        <v>300</v>
      </c>
      <c r="C275" s="28" t="s">
        <v>31</v>
      </c>
      <c r="D275" s="24" t="s">
        <v>14</v>
      </c>
      <c r="E275" s="25" t="s">
        <v>26</v>
      </c>
      <c r="F275" s="25">
        <v>1552</v>
      </c>
      <c r="G275" s="25">
        <v>2495</v>
      </c>
      <c r="H275" s="26"/>
      <c r="I275" s="42">
        <v>35359</v>
      </c>
      <c r="J275" s="42">
        <v>35529</v>
      </c>
      <c r="K275" s="42">
        <v>35813</v>
      </c>
      <c r="L275" s="42">
        <v>36604</v>
      </c>
      <c r="M275" s="42">
        <v>36991</v>
      </c>
      <c r="N275" s="42">
        <v>37636</v>
      </c>
      <c r="O275" s="42"/>
      <c r="P275" s="42">
        <v>40663</v>
      </c>
      <c r="Q275" s="42">
        <v>40858</v>
      </c>
      <c r="R275" s="42">
        <v>41185</v>
      </c>
      <c r="S275" s="42">
        <v>42095</v>
      </c>
      <c r="T275" s="42">
        <v>42540</v>
      </c>
      <c r="U275" s="42">
        <v>43281</v>
      </c>
    </row>
    <row r="276" spans="1:21" x14ac:dyDescent="0.25">
      <c r="A276" s="70" t="s">
        <v>1159</v>
      </c>
      <c r="B276" s="70" t="s">
        <v>301</v>
      </c>
      <c r="C276" s="64" t="s">
        <v>31</v>
      </c>
      <c r="D276" s="60" t="s">
        <v>15</v>
      </c>
      <c r="E276" s="65" t="s">
        <v>26</v>
      </c>
      <c r="F276" s="65">
        <v>1636</v>
      </c>
      <c r="G276" s="65">
        <v>2630</v>
      </c>
      <c r="H276" s="77"/>
      <c r="I276" s="82">
        <v>37037</v>
      </c>
      <c r="J276" s="82">
        <v>37208</v>
      </c>
      <c r="K276" s="82">
        <v>37492</v>
      </c>
      <c r="L276" s="82">
        <v>38283</v>
      </c>
      <c r="M276" s="82">
        <v>38670</v>
      </c>
      <c r="N276" s="82">
        <v>39314</v>
      </c>
      <c r="O276" s="82"/>
      <c r="P276" s="82">
        <v>42593</v>
      </c>
      <c r="Q276" s="82">
        <v>42789</v>
      </c>
      <c r="R276" s="82">
        <v>43116</v>
      </c>
      <c r="S276" s="82">
        <v>44025</v>
      </c>
      <c r="T276" s="82">
        <v>44471</v>
      </c>
      <c r="U276" s="82">
        <v>45211</v>
      </c>
    </row>
    <row r="277" spans="1:21" x14ac:dyDescent="0.25">
      <c r="A277" s="23" t="s">
        <v>1160</v>
      </c>
      <c r="B277" s="23" t="s">
        <v>302</v>
      </c>
      <c r="C277" s="28" t="s">
        <v>31</v>
      </c>
      <c r="D277" s="24" t="s">
        <v>16</v>
      </c>
      <c r="E277" s="25" t="s">
        <v>26</v>
      </c>
      <c r="F277" s="25">
        <v>1720</v>
      </c>
      <c r="G277" s="25">
        <v>2765</v>
      </c>
      <c r="H277" s="26"/>
      <c r="I277" s="42">
        <v>38943</v>
      </c>
      <c r="J277" s="42">
        <v>39114</v>
      </c>
      <c r="K277" s="42">
        <v>39398</v>
      </c>
      <c r="L277" s="42">
        <v>40189</v>
      </c>
      <c r="M277" s="42">
        <v>40576</v>
      </c>
      <c r="N277" s="42">
        <v>41220</v>
      </c>
      <c r="O277" s="42"/>
      <c r="P277" s="42">
        <v>44784</v>
      </c>
      <c r="Q277" s="42">
        <v>44981</v>
      </c>
      <c r="R277" s="42">
        <v>45308</v>
      </c>
      <c r="S277" s="42">
        <v>46217</v>
      </c>
      <c r="T277" s="42">
        <v>46662</v>
      </c>
      <c r="U277" s="42">
        <v>47403</v>
      </c>
    </row>
    <row r="278" spans="1:21" x14ac:dyDescent="0.25">
      <c r="A278" s="70" t="s">
        <v>1161</v>
      </c>
      <c r="B278" s="70" t="s">
        <v>303</v>
      </c>
      <c r="C278" s="64" t="s">
        <v>31</v>
      </c>
      <c r="D278" s="60" t="s">
        <v>17</v>
      </c>
      <c r="E278" s="65" t="s">
        <v>26</v>
      </c>
      <c r="F278" s="65">
        <v>1804</v>
      </c>
      <c r="G278" s="65">
        <v>2900</v>
      </c>
      <c r="H278" s="77"/>
      <c r="I278" s="82">
        <v>40595</v>
      </c>
      <c r="J278" s="82">
        <v>40766</v>
      </c>
      <c r="K278" s="82">
        <v>41050</v>
      </c>
      <c r="L278" s="82">
        <v>41841</v>
      </c>
      <c r="M278" s="82">
        <v>42228</v>
      </c>
      <c r="N278" s="82">
        <v>42873</v>
      </c>
      <c r="O278" s="82"/>
      <c r="P278" s="82">
        <v>46684</v>
      </c>
      <c r="Q278" s="82">
        <v>46881</v>
      </c>
      <c r="R278" s="82">
        <v>47208</v>
      </c>
      <c r="S278" s="82">
        <v>48117</v>
      </c>
      <c r="T278" s="82">
        <v>48562</v>
      </c>
      <c r="U278" s="82">
        <v>49304</v>
      </c>
    </row>
    <row r="279" spans="1:21" x14ac:dyDescent="0.25">
      <c r="A279" s="23" t="s">
        <v>1162</v>
      </c>
      <c r="B279" s="23" t="s">
        <v>304</v>
      </c>
      <c r="C279" s="28" t="s">
        <v>31</v>
      </c>
      <c r="D279" s="24" t="s">
        <v>18</v>
      </c>
      <c r="E279" s="25" t="s">
        <v>26</v>
      </c>
      <c r="F279" s="25">
        <v>1888</v>
      </c>
      <c r="G279" s="25">
        <v>3035</v>
      </c>
      <c r="H279" s="26"/>
      <c r="I279" s="42">
        <v>42248</v>
      </c>
      <c r="J279" s="42">
        <v>42418</v>
      </c>
      <c r="K279" s="42">
        <v>42702</v>
      </c>
      <c r="L279" s="42">
        <v>43493</v>
      </c>
      <c r="M279" s="42">
        <v>43880</v>
      </c>
      <c r="N279" s="42">
        <v>44525</v>
      </c>
      <c r="O279" s="42"/>
      <c r="P279" s="42">
        <v>48585</v>
      </c>
      <c r="Q279" s="42">
        <v>48781</v>
      </c>
      <c r="R279" s="42">
        <v>49107</v>
      </c>
      <c r="S279" s="42">
        <v>50017</v>
      </c>
      <c r="T279" s="42">
        <v>50462</v>
      </c>
      <c r="U279" s="42">
        <v>51204</v>
      </c>
    </row>
    <row r="280" spans="1:21" ht="15.75" thickBot="1" x14ac:dyDescent="0.3">
      <c r="A280" s="71" t="s">
        <v>1163</v>
      </c>
      <c r="B280" s="71" t="s">
        <v>305</v>
      </c>
      <c r="C280" s="66" t="s">
        <v>31</v>
      </c>
      <c r="D280" s="67" t="s">
        <v>19</v>
      </c>
      <c r="E280" s="68" t="s">
        <v>26</v>
      </c>
      <c r="F280" s="68">
        <v>1972</v>
      </c>
      <c r="G280" s="68">
        <v>3170</v>
      </c>
      <c r="H280" s="78"/>
      <c r="I280" s="84">
        <v>43938</v>
      </c>
      <c r="J280" s="84">
        <v>44109</v>
      </c>
      <c r="K280" s="84">
        <v>44393</v>
      </c>
      <c r="L280" s="84">
        <v>45184</v>
      </c>
      <c r="M280" s="84">
        <v>45571</v>
      </c>
      <c r="N280" s="84">
        <v>46216</v>
      </c>
      <c r="O280" s="84"/>
      <c r="P280" s="84">
        <v>50529</v>
      </c>
      <c r="Q280" s="84">
        <v>50725</v>
      </c>
      <c r="R280" s="84">
        <v>51052</v>
      </c>
      <c r="S280" s="84">
        <v>51962</v>
      </c>
      <c r="T280" s="84">
        <v>52407</v>
      </c>
      <c r="U280" s="84">
        <v>53148</v>
      </c>
    </row>
    <row r="281" spans="1:21" x14ac:dyDescent="0.25">
      <c r="A281" s="69" t="s">
        <v>1164</v>
      </c>
      <c r="B281" s="69" t="s">
        <v>306</v>
      </c>
      <c r="C281" s="61" t="s">
        <v>31</v>
      </c>
      <c r="D281" s="62" t="s">
        <v>25</v>
      </c>
      <c r="E281" s="63" t="s">
        <v>20</v>
      </c>
      <c r="F281" s="63">
        <v>516</v>
      </c>
      <c r="G281" s="63">
        <v>830</v>
      </c>
      <c r="H281" s="75"/>
      <c r="I281" s="76">
        <v>13547</v>
      </c>
      <c r="J281" s="76">
        <v>13694</v>
      </c>
      <c r="K281" s="76">
        <v>13939</v>
      </c>
      <c r="L281" s="76">
        <v>14591</v>
      </c>
      <c r="M281" s="76">
        <v>14917</v>
      </c>
      <c r="N281" s="76">
        <v>15461</v>
      </c>
      <c r="O281" s="76"/>
      <c r="P281" s="76">
        <v>15579</v>
      </c>
      <c r="Q281" s="76">
        <v>15748</v>
      </c>
      <c r="R281" s="76">
        <v>16030</v>
      </c>
      <c r="S281" s="76">
        <v>16780</v>
      </c>
      <c r="T281" s="76">
        <v>17155</v>
      </c>
      <c r="U281" s="76">
        <v>17780</v>
      </c>
    </row>
    <row r="282" spans="1:21" x14ac:dyDescent="0.25">
      <c r="A282" s="23" t="s">
        <v>1165</v>
      </c>
      <c r="B282" s="23" t="s">
        <v>307</v>
      </c>
      <c r="C282" s="28" t="s">
        <v>31</v>
      </c>
      <c r="D282" s="24" t="s">
        <v>27</v>
      </c>
      <c r="E282" s="25" t="s">
        <v>20</v>
      </c>
      <c r="F282" s="25">
        <v>649</v>
      </c>
      <c r="G282" s="25">
        <v>1044</v>
      </c>
      <c r="H282" s="26"/>
      <c r="I282" s="42">
        <v>16101</v>
      </c>
      <c r="J282" s="42">
        <v>16248</v>
      </c>
      <c r="K282" s="42">
        <v>16493</v>
      </c>
      <c r="L282" s="42">
        <v>17144</v>
      </c>
      <c r="M282" s="42">
        <v>17470</v>
      </c>
      <c r="N282" s="42">
        <v>18014</v>
      </c>
      <c r="O282" s="42"/>
      <c r="P282" s="42">
        <v>18516</v>
      </c>
      <c r="Q282" s="42">
        <v>18685</v>
      </c>
      <c r="R282" s="42">
        <v>18967</v>
      </c>
      <c r="S282" s="42">
        <v>19716</v>
      </c>
      <c r="T282" s="42">
        <v>20091</v>
      </c>
      <c r="U282" s="42">
        <v>20716</v>
      </c>
    </row>
    <row r="283" spans="1:21" x14ac:dyDescent="0.25">
      <c r="A283" s="70" t="s">
        <v>1166</v>
      </c>
      <c r="B283" s="70" t="s">
        <v>308</v>
      </c>
      <c r="C283" s="64" t="s">
        <v>31</v>
      </c>
      <c r="D283" s="60" t="s">
        <v>1</v>
      </c>
      <c r="E283" s="65" t="s">
        <v>20</v>
      </c>
      <c r="F283" s="65">
        <v>782</v>
      </c>
      <c r="G283" s="65">
        <v>1257</v>
      </c>
      <c r="H283" s="77"/>
      <c r="I283" s="82">
        <v>18781</v>
      </c>
      <c r="J283" s="82">
        <v>18928</v>
      </c>
      <c r="K283" s="82">
        <v>19173</v>
      </c>
      <c r="L283" s="82">
        <v>19824</v>
      </c>
      <c r="M283" s="82">
        <v>20150</v>
      </c>
      <c r="N283" s="82">
        <v>20694</v>
      </c>
      <c r="O283" s="82"/>
      <c r="P283" s="82">
        <v>21598</v>
      </c>
      <c r="Q283" s="82">
        <v>21767</v>
      </c>
      <c r="R283" s="82">
        <v>22049</v>
      </c>
      <c r="S283" s="82">
        <v>22798</v>
      </c>
      <c r="T283" s="82">
        <v>23173</v>
      </c>
      <c r="U283" s="82">
        <v>23798</v>
      </c>
    </row>
    <row r="284" spans="1:21" x14ac:dyDescent="0.25">
      <c r="A284" s="23" t="s">
        <v>1167</v>
      </c>
      <c r="B284" s="23" t="s">
        <v>309</v>
      </c>
      <c r="C284" s="28" t="s">
        <v>31</v>
      </c>
      <c r="D284" s="24" t="s">
        <v>2</v>
      </c>
      <c r="E284" s="25" t="s">
        <v>20</v>
      </c>
      <c r="F284" s="25">
        <v>915</v>
      </c>
      <c r="G284" s="25">
        <v>1471</v>
      </c>
      <c r="H284" s="26"/>
      <c r="I284" s="42">
        <v>21404</v>
      </c>
      <c r="J284" s="42">
        <v>21551</v>
      </c>
      <c r="K284" s="42">
        <v>21796</v>
      </c>
      <c r="L284" s="42">
        <v>22447</v>
      </c>
      <c r="M284" s="42">
        <v>22774</v>
      </c>
      <c r="N284" s="42">
        <v>23318</v>
      </c>
      <c r="O284" s="42"/>
      <c r="P284" s="42">
        <v>24615</v>
      </c>
      <c r="Q284" s="42">
        <v>24784</v>
      </c>
      <c r="R284" s="42">
        <v>25065</v>
      </c>
      <c r="S284" s="42">
        <v>25814</v>
      </c>
      <c r="T284" s="42">
        <v>26190</v>
      </c>
      <c r="U284" s="42">
        <v>26816</v>
      </c>
    </row>
    <row r="285" spans="1:21" x14ac:dyDescent="0.25">
      <c r="A285" s="70" t="s">
        <v>1168</v>
      </c>
      <c r="B285" s="70" t="s">
        <v>310</v>
      </c>
      <c r="C285" s="64" t="s">
        <v>31</v>
      </c>
      <c r="D285" s="60" t="s">
        <v>3</v>
      </c>
      <c r="E285" s="65" t="s">
        <v>20</v>
      </c>
      <c r="F285" s="65">
        <v>1048</v>
      </c>
      <c r="G285" s="65">
        <v>1685</v>
      </c>
      <c r="H285" s="77"/>
      <c r="I285" s="82">
        <v>23961</v>
      </c>
      <c r="J285" s="82">
        <v>24108</v>
      </c>
      <c r="K285" s="82">
        <v>24353</v>
      </c>
      <c r="L285" s="82">
        <v>25004</v>
      </c>
      <c r="M285" s="82">
        <v>25330</v>
      </c>
      <c r="N285" s="82">
        <v>25874</v>
      </c>
      <c r="O285" s="82"/>
      <c r="P285" s="82">
        <v>27555</v>
      </c>
      <c r="Q285" s="82">
        <v>27724</v>
      </c>
      <c r="R285" s="82">
        <v>28006</v>
      </c>
      <c r="S285" s="82">
        <v>28755</v>
      </c>
      <c r="T285" s="82">
        <v>29130</v>
      </c>
      <c r="U285" s="82">
        <v>29755</v>
      </c>
    </row>
    <row r="286" spans="1:21" x14ac:dyDescent="0.25">
      <c r="A286" s="23" t="s">
        <v>1169</v>
      </c>
      <c r="B286" s="23" t="s">
        <v>311</v>
      </c>
      <c r="C286" s="28" t="s">
        <v>31</v>
      </c>
      <c r="D286" s="24" t="s">
        <v>4</v>
      </c>
      <c r="E286" s="25" t="s">
        <v>20</v>
      </c>
      <c r="F286" s="25">
        <v>1181</v>
      </c>
      <c r="G286" s="25">
        <v>1898</v>
      </c>
      <c r="H286" s="26"/>
      <c r="I286" s="42">
        <v>26514</v>
      </c>
      <c r="J286" s="42">
        <v>26661</v>
      </c>
      <c r="K286" s="42">
        <v>26906</v>
      </c>
      <c r="L286" s="42">
        <v>27557</v>
      </c>
      <c r="M286" s="42">
        <v>27884</v>
      </c>
      <c r="N286" s="42">
        <v>28428</v>
      </c>
      <c r="O286" s="42"/>
      <c r="P286" s="42">
        <v>30491</v>
      </c>
      <c r="Q286" s="42">
        <v>30660</v>
      </c>
      <c r="R286" s="42">
        <v>30942</v>
      </c>
      <c r="S286" s="42">
        <v>31691</v>
      </c>
      <c r="T286" s="42">
        <v>32067</v>
      </c>
      <c r="U286" s="42">
        <v>32692</v>
      </c>
    </row>
    <row r="287" spans="1:21" x14ac:dyDescent="0.25">
      <c r="A287" s="70" t="s">
        <v>1170</v>
      </c>
      <c r="B287" s="70" t="s">
        <v>312</v>
      </c>
      <c r="C287" s="64" t="s">
        <v>31</v>
      </c>
      <c r="D287" s="60" t="s">
        <v>5</v>
      </c>
      <c r="E287" s="65" t="s">
        <v>20</v>
      </c>
      <c r="F287" s="65">
        <v>1314</v>
      </c>
      <c r="G287" s="65">
        <v>2112</v>
      </c>
      <c r="H287" s="77"/>
      <c r="I287" s="82">
        <v>27681</v>
      </c>
      <c r="J287" s="82">
        <v>27820</v>
      </c>
      <c r="K287" s="82">
        <v>28053</v>
      </c>
      <c r="L287" s="82">
        <v>28672</v>
      </c>
      <c r="M287" s="82">
        <v>28982</v>
      </c>
      <c r="N287" s="82">
        <v>29499</v>
      </c>
      <c r="O287" s="82"/>
      <c r="P287" s="82">
        <v>31833</v>
      </c>
      <c r="Q287" s="82">
        <v>31993</v>
      </c>
      <c r="R287" s="82">
        <v>32261</v>
      </c>
      <c r="S287" s="82">
        <v>32973</v>
      </c>
      <c r="T287" s="82">
        <v>33329</v>
      </c>
      <c r="U287" s="82">
        <v>33924</v>
      </c>
    </row>
    <row r="288" spans="1:21" x14ac:dyDescent="0.25">
      <c r="A288" s="23" t="s">
        <v>1171</v>
      </c>
      <c r="B288" s="23" t="s">
        <v>313</v>
      </c>
      <c r="C288" s="28" t="s">
        <v>31</v>
      </c>
      <c r="D288" s="24" t="s">
        <v>6</v>
      </c>
      <c r="E288" s="25" t="s">
        <v>20</v>
      </c>
      <c r="F288" s="25">
        <v>1452</v>
      </c>
      <c r="G288" s="25">
        <v>2334</v>
      </c>
      <c r="H288" s="26"/>
      <c r="I288" s="42">
        <v>30274</v>
      </c>
      <c r="J288" s="42">
        <v>30413</v>
      </c>
      <c r="K288" s="42">
        <v>30646</v>
      </c>
      <c r="L288" s="42">
        <v>31265</v>
      </c>
      <c r="M288" s="42">
        <v>31575</v>
      </c>
      <c r="N288" s="42">
        <v>32092</v>
      </c>
      <c r="O288" s="42"/>
      <c r="P288" s="42">
        <v>34815</v>
      </c>
      <c r="Q288" s="42">
        <v>34975</v>
      </c>
      <c r="R288" s="42">
        <v>35243</v>
      </c>
      <c r="S288" s="42">
        <v>35955</v>
      </c>
      <c r="T288" s="42">
        <v>36311</v>
      </c>
      <c r="U288" s="42">
        <v>36906</v>
      </c>
    </row>
    <row r="289" spans="1:21" x14ac:dyDescent="0.25">
      <c r="A289" s="70" t="s">
        <v>1172</v>
      </c>
      <c r="B289" s="70" t="s">
        <v>314</v>
      </c>
      <c r="C289" s="64" t="s">
        <v>31</v>
      </c>
      <c r="D289" s="60" t="s">
        <v>7</v>
      </c>
      <c r="E289" s="65" t="s">
        <v>20</v>
      </c>
      <c r="F289" s="65">
        <v>1590</v>
      </c>
      <c r="G289" s="65">
        <v>2556</v>
      </c>
      <c r="H289" s="77"/>
      <c r="I289" s="82">
        <v>32702</v>
      </c>
      <c r="J289" s="82">
        <v>32842</v>
      </c>
      <c r="K289" s="82">
        <v>33075</v>
      </c>
      <c r="L289" s="82">
        <v>33693</v>
      </c>
      <c r="M289" s="82">
        <v>34003</v>
      </c>
      <c r="N289" s="82">
        <v>34520</v>
      </c>
      <c r="O289" s="82"/>
      <c r="P289" s="82">
        <v>37607</v>
      </c>
      <c r="Q289" s="82">
        <v>37768</v>
      </c>
      <c r="R289" s="82">
        <v>38036</v>
      </c>
      <c r="S289" s="82">
        <v>38747</v>
      </c>
      <c r="T289" s="82">
        <v>39103</v>
      </c>
      <c r="U289" s="82">
        <v>39698</v>
      </c>
    </row>
    <row r="290" spans="1:21" x14ac:dyDescent="0.25">
      <c r="A290" s="23" t="s">
        <v>1173</v>
      </c>
      <c r="B290" s="23" t="s">
        <v>315</v>
      </c>
      <c r="C290" s="28" t="s">
        <v>31</v>
      </c>
      <c r="D290" s="24" t="s">
        <v>8</v>
      </c>
      <c r="E290" s="25" t="s">
        <v>20</v>
      </c>
      <c r="F290" s="25">
        <v>1728</v>
      </c>
      <c r="G290" s="25">
        <v>2778</v>
      </c>
      <c r="H290" s="26"/>
      <c r="I290" s="42">
        <v>35128</v>
      </c>
      <c r="J290" s="42">
        <v>35268</v>
      </c>
      <c r="K290" s="42">
        <v>35500</v>
      </c>
      <c r="L290" s="42">
        <v>36119</v>
      </c>
      <c r="M290" s="42">
        <v>36429</v>
      </c>
      <c r="N290" s="42">
        <v>36946</v>
      </c>
      <c r="O290" s="42"/>
      <c r="P290" s="42">
        <v>40397</v>
      </c>
      <c r="Q290" s="42">
        <v>40558</v>
      </c>
      <c r="R290" s="42">
        <v>40825</v>
      </c>
      <c r="S290" s="42">
        <v>41537</v>
      </c>
      <c r="T290" s="42">
        <v>41893</v>
      </c>
      <c r="U290" s="42">
        <v>42488</v>
      </c>
    </row>
    <row r="291" spans="1:21" x14ac:dyDescent="0.25">
      <c r="A291" s="70" t="s">
        <v>1174</v>
      </c>
      <c r="B291" s="70" t="s">
        <v>316</v>
      </c>
      <c r="C291" s="64" t="s">
        <v>31</v>
      </c>
      <c r="D291" s="60" t="s">
        <v>9</v>
      </c>
      <c r="E291" s="65" t="s">
        <v>20</v>
      </c>
      <c r="F291" s="65">
        <v>1866</v>
      </c>
      <c r="G291" s="65">
        <v>2999</v>
      </c>
      <c r="H291" s="77"/>
      <c r="I291" s="82">
        <v>37620</v>
      </c>
      <c r="J291" s="82">
        <v>37760</v>
      </c>
      <c r="K291" s="82">
        <v>37993</v>
      </c>
      <c r="L291" s="82">
        <v>38611</v>
      </c>
      <c r="M291" s="82">
        <v>38922</v>
      </c>
      <c r="N291" s="82">
        <v>39438</v>
      </c>
      <c r="O291" s="82"/>
      <c r="P291" s="82">
        <v>43263</v>
      </c>
      <c r="Q291" s="82">
        <v>43424</v>
      </c>
      <c r="R291" s="82">
        <v>43692</v>
      </c>
      <c r="S291" s="82">
        <v>44403</v>
      </c>
      <c r="T291" s="82">
        <v>44760</v>
      </c>
      <c r="U291" s="82">
        <v>45354</v>
      </c>
    </row>
    <row r="292" spans="1:21" x14ac:dyDescent="0.25">
      <c r="A292" s="23" t="s">
        <v>1175</v>
      </c>
      <c r="B292" s="23" t="s">
        <v>317</v>
      </c>
      <c r="C292" s="28" t="s">
        <v>31</v>
      </c>
      <c r="D292" s="24" t="s">
        <v>10</v>
      </c>
      <c r="E292" s="25" t="s">
        <v>20</v>
      </c>
      <c r="F292" s="25">
        <v>2004</v>
      </c>
      <c r="G292" s="25">
        <v>3221</v>
      </c>
      <c r="H292" s="26"/>
      <c r="I292" s="42">
        <v>40046</v>
      </c>
      <c r="J292" s="42">
        <v>40186</v>
      </c>
      <c r="K292" s="42">
        <v>40419</v>
      </c>
      <c r="L292" s="42">
        <v>41037</v>
      </c>
      <c r="M292" s="42">
        <v>41347</v>
      </c>
      <c r="N292" s="42">
        <v>41864</v>
      </c>
      <c r="O292" s="42"/>
      <c r="P292" s="42">
        <v>46053</v>
      </c>
      <c r="Q292" s="42">
        <v>46214</v>
      </c>
      <c r="R292" s="42">
        <v>46482</v>
      </c>
      <c r="S292" s="42">
        <v>47193</v>
      </c>
      <c r="T292" s="42">
        <v>47549</v>
      </c>
      <c r="U292" s="42">
        <v>48144</v>
      </c>
    </row>
    <row r="293" spans="1:21" x14ac:dyDescent="0.25">
      <c r="A293" s="70" t="s">
        <v>1176</v>
      </c>
      <c r="B293" s="70" t="s">
        <v>318</v>
      </c>
      <c r="C293" s="64" t="s">
        <v>31</v>
      </c>
      <c r="D293" s="60" t="s">
        <v>11</v>
      </c>
      <c r="E293" s="65" t="s">
        <v>20</v>
      </c>
      <c r="F293" s="65">
        <v>2142</v>
      </c>
      <c r="G293" s="65">
        <v>3443</v>
      </c>
      <c r="H293" s="77"/>
      <c r="I293" s="82">
        <v>42689</v>
      </c>
      <c r="J293" s="82">
        <v>42829</v>
      </c>
      <c r="K293" s="82">
        <v>43062</v>
      </c>
      <c r="L293" s="82">
        <v>43680</v>
      </c>
      <c r="M293" s="82">
        <v>43990</v>
      </c>
      <c r="N293" s="82">
        <v>44507</v>
      </c>
      <c r="O293" s="82"/>
      <c r="P293" s="82">
        <v>49092</v>
      </c>
      <c r="Q293" s="82">
        <v>49253</v>
      </c>
      <c r="R293" s="82">
        <v>49521</v>
      </c>
      <c r="S293" s="82">
        <v>50232</v>
      </c>
      <c r="T293" s="82">
        <v>50589</v>
      </c>
      <c r="U293" s="82">
        <v>51183</v>
      </c>
    </row>
    <row r="294" spans="1:21" x14ac:dyDescent="0.25">
      <c r="A294" s="23" t="s">
        <v>1177</v>
      </c>
      <c r="B294" s="23" t="s">
        <v>319</v>
      </c>
      <c r="C294" s="28" t="s">
        <v>31</v>
      </c>
      <c r="D294" s="24" t="s">
        <v>12</v>
      </c>
      <c r="E294" s="25" t="s">
        <v>20</v>
      </c>
      <c r="F294" s="25">
        <v>2280</v>
      </c>
      <c r="G294" s="25">
        <v>3665</v>
      </c>
      <c r="H294" s="26"/>
      <c r="I294" s="42">
        <v>45182</v>
      </c>
      <c r="J294" s="42">
        <v>45321</v>
      </c>
      <c r="K294" s="42">
        <v>45554</v>
      </c>
      <c r="L294" s="42">
        <v>46173</v>
      </c>
      <c r="M294" s="42">
        <v>46483</v>
      </c>
      <c r="N294" s="42">
        <v>46999</v>
      </c>
      <c r="O294" s="42"/>
      <c r="P294" s="42">
        <v>51959</v>
      </c>
      <c r="Q294" s="42">
        <v>52119</v>
      </c>
      <c r="R294" s="42">
        <v>52387</v>
      </c>
      <c r="S294" s="42">
        <v>53099</v>
      </c>
      <c r="T294" s="42">
        <v>53455</v>
      </c>
      <c r="U294" s="42">
        <v>54049</v>
      </c>
    </row>
    <row r="295" spans="1:21" x14ac:dyDescent="0.25">
      <c r="A295" s="70" t="s">
        <v>1178</v>
      </c>
      <c r="B295" s="70" t="s">
        <v>320</v>
      </c>
      <c r="C295" s="64" t="s">
        <v>31</v>
      </c>
      <c r="D295" s="60" t="s">
        <v>13</v>
      </c>
      <c r="E295" s="65" t="s">
        <v>20</v>
      </c>
      <c r="F295" s="65">
        <v>2418</v>
      </c>
      <c r="G295" s="65">
        <v>3886</v>
      </c>
      <c r="H295" s="77"/>
      <c r="I295" s="82">
        <v>47912</v>
      </c>
      <c r="J295" s="82">
        <v>48122</v>
      </c>
      <c r="K295" s="82">
        <v>48471</v>
      </c>
      <c r="L295" s="82">
        <v>49399</v>
      </c>
      <c r="M295" s="82">
        <v>49864</v>
      </c>
      <c r="N295" s="82">
        <v>50639</v>
      </c>
      <c r="O295" s="82"/>
      <c r="P295" s="82">
        <v>55099</v>
      </c>
      <c r="Q295" s="82">
        <v>55340</v>
      </c>
      <c r="R295" s="82">
        <v>55742</v>
      </c>
      <c r="S295" s="82">
        <v>56809</v>
      </c>
      <c r="T295" s="82">
        <v>57344</v>
      </c>
      <c r="U295" s="82">
        <v>58235</v>
      </c>
    </row>
    <row r="296" spans="1:21" x14ac:dyDescent="0.25">
      <c r="A296" s="23" t="s">
        <v>1179</v>
      </c>
      <c r="B296" s="23" t="s">
        <v>321</v>
      </c>
      <c r="C296" s="28" t="s">
        <v>31</v>
      </c>
      <c r="D296" s="24" t="s">
        <v>14</v>
      </c>
      <c r="E296" s="25" t="s">
        <v>20</v>
      </c>
      <c r="F296" s="25">
        <v>2556</v>
      </c>
      <c r="G296" s="25">
        <v>4108</v>
      </c>
      <c r="H296" s="26"/>
      <c r="I296" s="42">
        <v>50338</v>
      </c>
      <c r="J296" s="42">
        <v>50548</v>
      </c>
      <c r="K296" s="42">
        <v>50897</v>
      </c>
      <c r="L296" s="42">
        <v>51825</v>
      </c>
      <c r="M296" s="42">
        <v>52290</v>
      </c>
      <c r="N296" s="42">
        <v>53065</v>
      </c>
      <c r="O296" s="42"/>
      <c r="P296" s="42">
        <v>57889</v>
      </c>
      <c r="Q296" s="42">
        <v>58130</v>
      </c>
      <c r="R296" s="42">
        <v>58532</v>
      </c>
      <c r="S296" s="42">
        <v>59599</v>
      </c>
      <c r="T296" s="42">
        <v>60134</v>
      </c>
      <c r="U296" s="42">
        <v>61025</v>
      </c>
    </row>
    <row r="297" spans="1:21" x14ac:dyDescent="0.25">
      <c r="A297" s="70" t="s">
        <v>1180</v>
      </c>
      <c r="B297" s="70" t="s">
        <v>322</v>
      </c>
      <c r="C297" s="64" t="s">
        <v>31</v>
      </c>
      <c r="D297" s="60" t="s">
        <v>15</v>
      </c>
      <c r="E297" s="65" t="s">
        <v>20</v>
      </c>
      <c r="F297" s="65">
        <v>2694</v>
      </c>
      <c r="G297" s="65">
        <v>4330</v>
      </c>
      <c r="H297" s="77"/>
      <c r="I297" s="82">
        <v>52802</v>
      </c>
      <c r="J297" s="82">
        <v>53012</v>
      </c>
      <c r="K297" s="82">
        <v>53361</v>
      </c>
      <c r="L297" s="82">
        <v>54289</v>
      </c>
      <c r="M297" s="82">
        <v>54754</v>
      </c>
      <c r="N297" s="82">
        <v>55529</v>
      </c>
      <c r="O297" s="82"/>
      <c r="P297" s="82">
        <v>60722</v>
      </c>
      <c r="Q297" s="82">
        <v>60964</v>
      </c>
      <c r="R297" s="82">
        <v>61365</v>
      </c>
      <c r="S297" s="82">
        <v>62432</v>
      </c>
      <c r="T297" s="82">
        <v>62967</v>
      </c>
      <c r="U297" s="82">
        <v>63858</v>
      </c>
    </row>
    <row r="298" spans="1:21" x14ac:dyDescent="0.25">
      <c r="A298" s="23" t="s">
        <v>1181</v>
      </c>
      <c r="B298" s="23" t="s">
        <v>323</v>
      </c>
      <c r="C298" s="28" t="s">
        <v>31</v>
      </c>
      <c r="D298" s="24" t="s">
        <v>16</v>
      </c>
      <c r="E298" s="25" t="s">
        <v>20</v>
      </c>
      <c r="F298" s="25">
        <v>2832</v>
      </c>
      <c r="G298" s="25">
        <v>4552</v>
      </c>
      <c r="H298" s="26"/>
      <c r="I298" s="42">
        <v>55556</v>
      </c>
      <c r="J298" s="42">
        <v>55766</v>
      </c>
      <c r="K298" s="42">
        <v>56115</v>
      </c>
      <c r="L298" s="42">
        <v>57043</v>
      </c>
      <c r="M298" s="42">
        <v>57508</v>
      </c>
      <c r="N298" s="42">
        <v>58283</v>
      </c>
      <c r="O298" s="42"/>
      <c r="P298" s="42">
        <v>63889</v>
      </c>
      <c r="Q298" s="42">
        <v>64131</v>
      </c>
      <c r="R298" s="42">
        <v>64532</v>
      </c>
      <c r="S298" s="42">
        <v>65599</v>
      </c>
      <c r="T298" s="42">
        <v>66134</v>
      </c>
      <c r="U298" s="42">
        <v>67025</v>
      </c>
    </row>
    <row r="299" spans="1:21" x14ac:dyDescent="0.25">
      <c r="A299" s="70" t="s">
        <v>1182</v>
      </c>
      <c r="B299" s="70" t="s">
        <v>324</v>
      </c>
      <c r="C299" s="64" t="s">
        <v>31</v>
      </c>
      <c r="D299" s="60" t="s">
        <v>17</v>
      </c>
      <c r="E299" s="65" t="s">
        <v>20</v>
      </c>
      <c r="F299" s="65">
        <v>2970</v>
      </c>
      <c r="G299" s="65">
        <v>4774</v>
      </c>
      <c r="H299" s="77"/>
      <c r="I299" s="82">
        <v>57982</v>
      </c>
      <c r="J299" s="82">
        <v>58192</v>
      </c>
      <c r="K299" s="82">
        <v>58541</v>
      </c>
      <c r="L299" s="82">
        <v>59469</v>
      </c>
      <c r="M299" s="82">
        <v>59934</v>
      </c>
      <c r="N299" s="82">
        <v>60709</v>
      </c>
      <c r="O299" s="82"/>
      <c r="P299" s="82">
        <v>66679</v>
      </c>
      <c r="Q299" s="82">
        <v>66921</v>
      </c>
      <c r="R299" s="82">
        <v>67322</v>
      </c>
      <c r="S299" s="82">
        <v>68389</v>
      </c>
      <c r="T299" s="82">
        <v>68924</v>
      </c>
      <c r="U299" s="82">
        <v>69815</v>
      </c>
    </row>
    <row r="300" spans="1:21" x14ac:dyDescent="0.25">
      <c r="A300" s="23" t="s">
        <v>1183</v>
      </c>
      <c r="B300" s="23" t="s">
        <v>325</v>
      </c>
      <c r="C300" s="28" t="s">
        <v>31</v>
      </c>
      <c r="D300" s="24" t="s">
        <v>18</v>
      </c>
      <c r="E300" s="25" t="s">
        <v>20</v>
      </c>
      <c r="F300" s="25">
        <v>3108</v>
      </c>
      <c r="G300" s="25">
        <v>4995</v>
      </c>
      <c r="H300" s="26"/>
      <c r="I300" s="42">
        <v>60408</v>
      </c>
      <c r="J300" s="42">
        <v>60617</v>
      </c>
      <c r="K300" s="42">
        <v>60967</v>
      </c>
      <c r="L300" s="42">
        <v>61894</v>
      </c>
      <c r="M300" s="42">
        <v>62360</v>
      </c>
      <c r="N300" s="42">
        <v>63135</v>
      </c>
      <c r="O300" s="42"/>
      <c r="P300" s="42">
        <v>69469</v>
      </c>
      <c r="Q300" s="42">
        <v>69710</v>
      </c>
      <c r="R300" s="42">
        <v>70112</v>
      </c>
      <c r="S300" s="42">
        <v>71178</v>
      </c>
      <c r="T300" s="42">
        <v>71714</v>
      </c>
      <c r="U300" s="42">
        <v>72605</v>
      </c>
    </row>
    <row r="301" spans="1:21" ht="15.75" thickBot="1" x14ac:dyDescent="0.3">
      <c r="A301" s="71" t="s">
        <v>1184</v>
      </c>
      <c r="B301" s="71" t="s">
        <v>326</v>
      </c>
      <c r="C301" s="66" t="s">
        <v>31</v>
      </c>
      <c r="D301" s="67" t="s">
        <v>19</v>
      </c>
      <c r="E301" s="68" t="s">
        <v>20</v>
      </c>
      <c r="F301" s="68">
        <v>3246</v>
      </c>
      <c r="G301" s="68">
        <v>5217</v>
      </c>
      <c r="H301" s="78"/>
      <c r="I301" s="84">
        <v>62903</v>
      </c>
      <c r="J301" s="84">
        <v>63113</v>
      </c>
      <c r="K301" s="84">
        <v>63462</v>
      </c>
      <c r="L301" s="84">
        <v>64390</v>
      </c>
      <c r="M301" s="84">
        <v>64855</v>
      </c>
      <c r="N301" s="84">
        <v>65630</v>
      </c>
      <c r="O301" s="84"/>
      <c r="P301" s="84">
        <v>72338</v>
      </c>
      <c r="Q301" s="84">
        <v>72580</v>
      </c>
      <c r="R301" s="84">
        <v>72981</v>
      </c>
      <c r="S301" s="84">
        <v>74049</v>
      </c>
      <c r="T301" s="84">
        <v>74583</v>
      </c>
      <c r="U301" s="84">
        <v>75475</v>
      </c>
    </row>
    <row r="302" spans="1:21" x14ac:dyDescent="0.25">
      <c r="A302" s="69" t="s">
        <v>1185</v>
      </c>
      <c r="B302" s="69" t="s">
        <v>327</v>
      </c>
      <c r="C302" s="61" t="s">
        <v>31</v>
      </c>
      <c r="D302" s="62" t="s">
        <v>25</v>
      </c>
      <c r="E302" s="63" t="s">
        <v>21</v>
      </c>
      <c r="F302" s="63">
        <v>673</v>
      </c>
      <c r="G302" s="63">
        <v>1082</v>
      </c>
      <c r="H302" s="75"/>
      <c r="I302" s="76">
        <v>16826</v>
      </c>
      <c r="J302" s="76">
        <v>17001</v>
      </c>
      <c r="K302" s="76">
        <v>17292</v>
      </c>
      <c r="L302" s="76">
        <v>18039</v>
      </c>
      <c r="M302" s="76">
        <v>18420</v>
      </c>
      <c r="N302" s="76">
        <v>19055</v>
      </c>
      <c r="O302" s="76"/>
      <c r="P302" s="76">
        <v>19350</v>
      </c>
      <c r="Q302" s="76">
        <v>19551</v>
      </c>
      <c r="R302" s="76">
        <v>19886</v>
      </c>
      <c r="S302" s="76">
        <v>20745</v>
      </c>
      <c r="T302" s="76">
        <v>21183</v>
      </c>
      <c r="U302" s="76">
        <v>21913</v>
      </c>
    </row>
    <row r="303" spans="1:21" x14ac:dyDescent="0.25">
      <c r="A303" s="23" t="s">
        <v>1186</v>
      </c>
      <c r="B303" s="23" t="s">
        <v>328</v>
      </c>
      <c r="C303" s="28" t="s">
        <v>31</v>
      </c>
      <c r="D303" s="24" t="s">
        <v>27</v>
      </c>
      <c r="E303" s="25" t="s">
        <v>21</v>
      </c>
      <c r="F303" s="25">
        <v>868</v>
      </c>
      <c r="G303" s="25">
        <v>1395</v>
      </c>
      <c r="H303" s="26"/>
      <c r="I303" s="42">
        <v>19823</v>
      </c>
      <c r="J303" s="42">
        <v>19998</v>
      </c>
      <c r="K303" s="42">
        <v>20289</v>
      </c>
      <c r="L303" s="42">
        <v>21036</v>
      </c>
      <c r="M303" s="42">
        <v>21417</v>
      </c>
      <c r="N303" s="42">
        <v>22052</v>
      </c>
      <c r="O303" s="42"/>
      <c r="P303" s="42">
        <v>22796</v>
      </c>
      <c r="Q303" s="42">
        <v>22998</v>
      </c>
      <c r="R303" s="42">
        <v>23332</v>
      </c>
      <c r="S303" s="42">
        <v>24191</v>
      </c>
      <c r="T303" s="42">
        <v>24630</v>
      </c>
      <c r="U303" s="42">
        <v>25360</v>
      </c>
    </row>
    <row r="304" spans="1:21" x14ac:dyDescent="0.25">
      <c r="A304" s="70" t="s">
        <v>1187</v>
      </c>
      <c r="B304" s="70" t="s">
        <v>329</v>
      </c>
      <c r="C304" s="64" t="s">
        <v>31</v>
      </c>
      <c r="D304" s="60" t="s">
        <v>1</v>
      </c>
      <c r="E304" s="65" t="s">
        <v>21</v>
      </c>
      <c r="F304" s="65">
        <v>1063</v>
      </c>
      <c r="G304" s="65">
        <v>1709</v>
      </c>
      <c r="H304" s="77"/>
      <c r="I304" s="82">
        <v>23049</v>
      </c>
      <c r="J304" s="82">
        <v>23224</v>
      </c>
      <c r="K304" s="82">
        <v>23515</v>
      </c>
      <c r="L304" s="82">
        <v>24262</v>
      </c>
      <c r="M304" s="82">
        <v>24643</v>
      </c>
      <c r="N304" s="82">
        <v>25278</v>
      </c>
      <c r="O304" s="82"/>
      <c r="P304" s="82">
        <v>26506</v>
      </c>
      <c r="Q304" s="82">
        <v>26708</v>
      </c>
      <c r="R304" s="82">
        <v>27042</v>
      </c>
      <c r="S304" s="82">
        <v>27901</v>
      </c>
      <c r="T304" s="82">
        <v>28339</v>
      </c>
      <c r="U304" s="82">
        <v>29070</v>
      </c>
    </row>
    <row r="305" spans="1:21" x14ac:dyDescent="0.25">
      <c r="A305" s="23" t="s">
        <v>1188</v>
      </c>
      <c r="B305" s="23" t="s">
        <v>330</v>
      </c>
      <c r="C305" s="28" t="s">
        <v>31</v>
      </c>
      <c r="D305" s="24" t="s">
        <v>2</v>
      </c>
      <c r="E305" s="25" t="s">
        <v>21</v>
      </c>
      <c r="F305" s="25">
        <v>1258</v>
      </c>
      <c r="G305" s="25">
        <v>2022</v>
      </c>
      <c r="H305" s="26"/>
      <c r="I305" s="42">
        <v>26122</v>
      </c>
      <c r="J305" s="42">
        <v>26297</v>
      </c>
      <c r="K305" s="42">
        <v>26588</v>
      </c>
      <c r="L305" s="42">
        <v>27335</v>
      </c>
      <c r="M305" s="42">
        <v>27716</v>
      </c>
      <c r="N305" s="42">
        <v>28351</v>
      </c>
      <c r="O305" s="42"/>
      <c r="P305" s="42">
        <v>30040</v>
      </c>
      <c r="Q305" s="42">
        <v>30242</v>
      </c>
      <c r="R305" s="42">
        <v>30576</v>
      </c>
      <c r="S305" s="42">
        <v>31435</v>
      </c>
      <c r="T305" s="42">
        <v>31873</v>
      </c>
      <c r="U305" s="42">
        <v>32604</v>
      </c>
    </row>
    <row r="306" spans="1:21" x14ac:dyDescent="0.25">
      <c r="A306" s="70" t="s">
        <v>1189</v>
      </c>
      <c r="B306" s="70" t="s">
        <v>331</v>
      </c>
      <c r="C306" s="64" t="s">
        <v>31</v>
      </c>
      <c r="D306" s="60" t="s">
        <v>3</v>
      </c>
      <c r="E306" s="65" t="s">
        <v>21</v>
      </c>
      <c r="F306" s="65">
        <v>1453</v>
      </c>
      <c r="G306" s="65">
        <v>2336</v>
      </c>
      <c r="H306" s="77"/>
      <c r="I306" s="82">
        <v>29123</v>
      </c>
      <c r="J306" s="82">
        <v>29297</v>
      </c>
      <c r="K306" s="82">
        <v>29588</v>
      </c>
      <c r="L306" s="82">
        <v>30335</v>
      </c>
      <c r="M306" s="82">
        <v>30716</v>
      </c>
      <c r="N306" s="82">
        <v>31352</v>
      </c>
      <c r="O306" s="82"/>
      <c r="P306" s="82">
        <v>33491</v>
      </c>
      <c r="Q306" s="82">
        <v>33692</v>
      </c>
      <c r="R306" s="82">
        <v>34026</v>
      </c>
      <c r="S306" s="82">
        <v>34885</v>
      </c>
      <c r="T306" s="82">
        <v>35323</v>
      </c>
      <c r="U306" s="82">
        <v>36055</v>
      </c>
    </row>
    <row r="307" spans="1:21" x14ac:dyDescent="0.25">
      <c r="A307" s="23" t="s">
        <v>1190</v>
      </c>
      <c r="B307" s="23" t="s">
        <v>332</v>
      </c>
      <c r="C307" s="28" t="s">
        <v>31</v>
      </c>
      <c r="D307" s="24" t="s">
        <v>4</v>
      </c>
      <c r="E307" s="25" t="s">
        <v>21</v>
      </c>
      <c r="F307" s="25">
        <v>1648</v>
      </c>
      <c r="G307" s="25">
        <v>2649</v>
      </c>
      <c r="H307" s="26"/>
      <c r="I307" s="42">
        <v>32120</v>
      </c>
      <c r="J307" s="42">
        <v>32294</v>
      </c>
      <c r="K307" s="42">
        <v>32585</v>
      </c>
      <c r="L307" s="42">
        <v>33332</v>
      </c>
      <c r="M307" s="42">
        <v>33713</v>
      </c>
      <c r="N307" s="42">
        <v>34349</v>
      </c>
      <c r="O307" s="42"/>
      <c r="P307" s="42">
        <v>36938</v>
      </c>
      <c r="Q307" s="42">
        <v>37138</v>
      </c>
      <c r="R307" s="42">
        <v>37473</v>
      </c>
      <c r="S307" s="42">
        <v>38332</v>
      </c>
      <c r="T307" s="42">
        <v>38770</v>
      </c>
      <c r="U307" s="42">
        <v>39501</v>
      </c>
    </row>
    <row r="308" spans="1:21" x14ac:dyDescent="0.25">
      <c r="A308" s="70" t="s">
        <v>1191</v>
      </c>
      <c r="B308" s="70" t="s">
        <v>333</v>
      </c>
      <c r="C308" s="64" t="s">
        <v>31</v>
      </c>
      <c r="D308" s="60" t="s">
        <v>5</v>
      </c>
      <c r="E308" s="65" t="s">
        <v>21</v>
      </c>
      <c r="F308" s="65">
        <v>1843</v>
      </c>
      <c r="G308" s="65">
        <v>2962</v>
      </c>
      <c r="H308" s="77"/>
      <c r="I308" s="82">
        <v>33433</v>
      </c>
      <c r="J308" s="82">
        <v>33599</v>
      </c>
      <c r="K308" s="82">
        <v>33875</v>
      </c>
      <c r="L308" s="82">
        <v>34585</v>
      </c>
      <c r="M308" s="82">
        <v>34947</v>
      </c>
      <c r="N308" s="82">
        <v>35551</v>
      </c>
      <c r="O308" s="82"/>
      <c r="P308" s="82">
        <v>38448</v>
      </c>
      <c r="Q308" s="82">
        <v>38639</v>
      </c>
      <c r="R308" s="82">
        <v>38956</v>
      </c>
      <c r="S308" s="82">
        <v>39773</v>
      </c>
      <c r="T308" s="82">
        <v>40189</v>
      </c>
      <c r="U308" s="82">
        <v>40884</v>
      </c>
    </row>
    <row r="309" spans="1:21" x14ac:dyDescent="0.25">
      <c r="A309" s="23" t="s">
        <v>1192</v>
      </c>
      <c r="B309" s="23" t="s">
        <v>334</v>
      </c>
      <c r="C309" s="28" t="s">
        <v>31</v>
      </c>
      <c r="D309" s="24" t="s">
        <v>6</v>
      </c>
      <c r="E309" s="25" t="s">
        <v>21</v>
      </c>
      <c r="F309" s="25">
        <v>2024</v>
      </c>
      <c r="G309" s="25">
        <v>3253</v>
      </c>
      <c r="H309" s="26"/>
      <c r="I309" s="42">
        <v>36557</v>
      </c>
      <c r="J309" s="42">
        <v>36723</v>
      </c>
      <c r="K309" s="42">
        <v>36999</v>
      </c>
      <c r="L309" s="42">
        <v>37709</v>
      </c>
      <c r="M309" s="42">
        <v>38071</v>
      </c>
      <c r="N309" s="42">
        <v>38675</v>
      </c>
      <c r="O309" s="42"/>
      <c r="P309" s="42">
        <v>42041</v>
      </c>
      <c r="Q309" s="42">
        <v>42231</v>
      </c>
      <c r="R309" s="42">
        <v>42549</v>
      </c>
      <c r="S309" s="42">
        <v>43365</v>
      </c>
      <c r="T309" s="42">
        <v>43782</v>
      </c>
      <c r="U309" s="42">
        <v>44476</v>
      </c>
    </row>
    <row r="310" spans="1:21" x14ac:dyDescent="0.25">
      <c r="A310" s="70" t="s">
        <v>1193</v>
      </c>
      <c r="B310" s="70" t="s">
        <v>335</v>
      </c>
      <c r="C310" s="64" t="s">
        <v>31</v>
      </c>
      <c r="D310" s="60" t="s">
        <v>7</v>
      </c>
      <c r="E310" s="65" t="s">
        <v>21</v>
      </c>
      <c r="F310" s="65">
        <v>2205</v>
      </c>
      <c r="G310" s="65">
        <v>3544</v>
      </c>
      <c r="H310" s="77"/>
      <c r="I310" s="82">
        <v>39408</v>
      </c>
      <c r="J310" s="82">
        <v>39573</v>
      </c>
      <c r="K310" s="82">
        <v>39850</v>
      </c>
      <c r="L310" s="82">
        <v>40559</v>
      </c>
      <c r="M310" s="82">
        <v>40922</v>
      </c>
      <c r="N310" s="82">
        <v>41525</v>
      </c>
      <c r="O310" s="82"/>
      <c r="P310" s="82">
        <v>45319</v>
      </c>
      <c r="Q310" s="82">
        <v>45509</v>
      </c>
      <c r="R310" s="82">
        <v>45828</v>
      </c>
      <c r="S310" s="82">
        <v>46643</v>
      </c>
      <c r="T310" s="82">
        <v>47060</v>
      </c>
      <c r="U310" s="82">
        <v>47754</v>
      </c>
    </row>
    <row r="311" spans="1:21" x14ac:dyDescent="0.25">
      <c r="A311" s="23" t="s">
        <v>1194</v>
      </c>
      <c r="B311" s="23" t="s">
        <v>336</v>
      </c>
      <c r="C311" s="28" t="s">
        <v>31</v>
      </c>
      <c r="D311" s="24" t="s">
        <v>8</v>
      </c>
      <c r="E311" s="25" t="s">
        <v>21</v>
      </c>
      <c r="F311" s="25">
        <v>2386</v>
      </c>
      <c r="G311" s="25">
        <v>3835</v>
      </c>
      <c r="H311" s="26"/>
      <c r="I311" s="42">
        <v>42255</v>
      </c>
      <c r="J311" s="42">
        <v>42421</v>
      </c>
      <c r="K311" s="42">
        <v>42697</v>
      </c>
      <c r="L311" s="42">
        <v>43407</v>
      </c>
      <c r="M311" s="42">
        <v>43769</v>
      </c>
      <c r="N311" s="42">
        <v>44373</v>
      </c>
      <c r="O311" s="42"/>
      <c r="P311" s="42">
        <v>48593</v>
      </c>
      <c r="Q311" s="42">
        <v>48784</v>
      </c>
      <c r="R311" s="42">
        <v>49102</v>
      </c>
      <c r="S311" s="42">
        <v>49918</v>
      </c>
      <c r="T311" s="42">
        <v>50334</v>
      </c>
      <c r="U311" s="42">
        <v>51029</v>
      </c>
    </row>
    <row r="312" spans="1:21" x14ac:dyDescent="0.25">
      <c r="A312" s="70" t="s">
        <v>1195</v>
      </c>
      <c r="B312" s="70" t="s">
        <v>337</v>
      </c>
      <c r="C312" s="64" t="s">
        <v>31</v>
      </c>
      <c r="D312" s="60" t="s">
        <v>9</v>
      </c>
      <c r="E312" s="65" t="s">
        <v>21</v>
      </c>
      <c r="F312" s="65">
        <v>2567</v>
      </c>
      <c r="G312" s="65">
        <v>4126</v>
      </c>
      <c r="H312" s="77"/>
      <c r="I312" s="82">
        <v>45174</v>
      </c>
      <c r="J312" s="82">
        <v>45340</v>
      </c>
      <c r="K312" s="82">
        <v>45616</v>
      </c>
      <c r="L312" s="82">
        <v>46326</v>
      </c>
      <c r="M312" s="82">
        <v>46688</v>
      </c>
      <c r="N312" s="82">
        <v>47292</v>
      </c>
      <c r="O312" s="82"/>
      <c r="P312" s="82">
        <v>51950</v>
      </c>
      <c r="Q312" s="82">
        <v>52141</v>
      </c>
      <c r="R312" s="82">
        <v>52458</v>
      </c>
      <c r="S312" s="82">
        <v>53275</v>
      </c>
      <c r="T312" s="82">
        <v>53691</v>
      </c>
      <c r="U312" s="82">
        <v>54386</v>
      </c>
    </row>
    <row r="313" spans="1:21" x14ac:dyDescent="0.25">
      <c r="A313" s="23" t="s">
        <v>1196</v>
      </c>
      <c r="B313" s="23" t="s">
        <v>338</v>
      </c>
      <c r="C313" s="28" t="s">
        <v>31</v>
      </c>
      <c r="D313" s="24" t="s">
        <v>10</v>
      </c>
      <c r="E313" s="25" t="s">
        <v>21</v>
      </c>
      <c r="F313" s="25">
        <v>2748</v>
      </c>
      <c r="G313" s="25">
        <v>4417</v>
      </c>
      <c r="H313" s="26"/>
      <c r="I313" s="42">
        <v>48021</v>
      </c>
      <c r="J313" s="42">
        <v>48187</v>
      </c>
      <c r="K313" s="42">
        <v>48463</v>
      </c>
      <c r="L313" s="42">
        <v>49173</v>
      </c>
      <c r="M313" s="42">
        <v>49535</v>
      </c>
      <c r="N313" s="42">
        <v>50139</v>
      </c>
      <c r="O313" s="42"/>
      <c r="P313" s="42">
        <v>55224</v>
      </c>
      <c r="Q313" s="42">
        <v>55415</v>
      </c>
      <c r="R313" s="42">
        <v>55732</v>
      </c>
      <c r="S313" s="42">
        <v>56549</v>
      </c>
      <c r="T313" s="42">
        <v>56965</v>
      </c>
      <c r="U313" s="42">
        <v>57660</v>
      </c>
    </row>
    <row r="314" spans="1:21" x14ac:dyDescent="0.25">
      <c r="A314" s="70" t="s">
        <v>1197</v>
      </c>
      <c r="B314" s="70" t="s">
        <v>339</v>
      </c>
      <c r="C314" s="64" t="s">
        <v>31</v>
      </c>
      <c r="D314" s="60" t="s">
        <v>11</v>
      </c>
      <c r="E314" s="65" t="s">
        <v>21</v>
      </c>
      <c r="F314" s="65">
        <v>2929</v>
      </c>
      <c r="G314" s="65">
        <v>4708</v>
      </c>
      <c r="H314" s="77"/>
      <c r="I314" s="82">
        <v>51209</v>
      </c>
      <c r="J314" s="82">
        <v>51375</v>
      </c>
      <c r="K314" s="82">
        <v>51651</v>
      </c>
      <c r="L314" s="82">
        <v>52361</v>
      </c>
      <c r="M314" s="82">
        <v>52723</v>
      </c>
      <c r="N314" s="82">
        <v>53326</v>
      </c>
      <c r="O314" s="82"/>
      <c r="P314" s="82">
        <v>58890</v>
      </c>
      <c r="Q314" s="82">
        <v>59081</v>
      </c>
      <c r="R314" s="82">
        <v>59399</v>
      </c>
      <c r="S314" s="82">
        <v>60215</v>
      </c>
      <c r="T314" s="82">
        <v>60631</v>
      </c>
      <c r="U314" s="82">
        <v>61325</v>
      </c>
    </row>
    <row r="315" spans="1:21" x14ac:dyDescent="0.25">
      <c r="A315" s="23" t="s">
        <v>1198</v>
      </c>
      <c r="B315" s="23" t="s">
        <v>340</v>
      </c>
      <c r="C315" s="28" t="s">
        <v>31</v>
      </c>
      <c r="D315" s="24" t="s">
        <v>12</v>
      </c>
      <c r="E315" s="25" t="s">
        <v>21</v>
      </c>
      <c r="F315" s="25">
        <v>3110</v>
      </c>
      <c r="G315" s="25">
        <v>4999</v>
      </c>
      <c r="H315" s="26"/>
      <c r="I315" s="42">
        <v>54128</v>
      </c>
      <c r="J315" s="42">
        <v>54294</v>
      </c>
      <c r="K315" s="42">
        <v>54570</v>
      </c>
      <c r="L315" s="42">
        <v>55280</v>
      </c>
      <c r="M315" s="42">
        <v>55642</v>
      </c>
      <c r="N315" s="42">
        <v>56246</v>
      </c>
      <c r="O315" s="42"/>
      <c r="P315" s="42">
        <v>62247</v>
      </c>
      <c r="Q315" s="42">
        <v>62438</v>
      </c>
      <c r="R315" s="42">
        <v>62756</v>
      </c>
      <c r="S315" s="42">
        <v>63572</v>
      </c>
      <c r="T315" s="42">
        <v>63988</v>
      </c>
      <c r="U315" s="42">
        <v>64683</v>
      </c>
    </row>
    <row r="316" spans="1:21" x14ac:dyDescent="0.25">
      <c r="A316" s="70" t="s">
        <v>1199</v>
      </c>
      <c r="B316" s="70" t="s">
        <v>341</v>
      </c>
      <c r="C316" s="64" t="s">
        <v>31</v>
      </c>
      <c r="D316" s="60" t="s">
        <v>13</v>
      </c>
      <c r="E316" s="65" t="s">
        <v>21</v>
      </c>
      <c r="F316" s="65">
        <v>3291</v>
      </c>
      <c r="G316" s="65">
        <v>5289</v>
      </c>
      <c r="H316" s="77"/>
      <c r="I316" s="82">
        <v>57337</v>
      </c>
      <c r="J316" s="82">
        <v>57586</v>
      </c>
      <c r="K316" s="82">
        <v>58000</v>
      </c>
      <c r="L316" s="82">
        <v>59065</v>
      </c>
      <c r="M316" s="82">
        <v>59608</v>
      </c>
      <c r="N316" s="82">
        <v>60514</v>
      </c>
      <c r="O316" s="82"/>
      <c r="P316" s="82">
        <v>65938</v>
      </c>
      <c r="Q316" s="82">
        <v>66224</v>
      </c>
      <c r="R316" s="82">
        <v>66700</v>
      </c>
      <c r="S316" s="82">
        <v>67925</v>
      </c>
      <c r="T316" s="82">
        <v>68549</v>
      </c>
      <c r="U316" s="82">
        <v>69591</v>
      </c>
    </row>
    <row r="317" spans="1:21" x14ac:dyDescent="0.25">
      <c r="A317" s="23" t="s">
        <v>1200</v>
      </c>
      <c r="B317" s="23" t="s">
        <v>342</v>
      </c>
      <c r="C317" s="28" t="s">
        <v>31</v>
      </c>
      <c r="D317" s="24" t="s">
        <v>14</v>
      </c>
      <c r="E317" s="25" t="s">
        <v>21</v>
      </c>
      <c r="F317" s="25">
        <v>3472</v>
      </c>
      <c r="G317" s="25">
        <v>5580</v>
      </c>
      <c r="H317" s="26"/>
      <c r="I317" s="42">
        <v>60184</v>
      </c>
      <c r="J317" s="42">
        <v>60433</v>
      </c>
      <c r="K317" s="42">
        <v>60847</v>
      </c>
      <c r="L317" s="42">
        <v>61912</v>
      </c>
      <c r="M317" s="42">
        <v>62455</v>
      </c>
      <c r="N317" s="42">
        <v>63361</v>
      </c>
      <c r="O317" s="42"/>
      <c r="P317" s="42">
        <v>69212</v>
      </c>
      <c r="Q317" s="42">
        <v>69498</v>
      </c>
      <c r="R317" s="42">
        <v>69974</v>
      </c>
      <c r="S317" s="42">
        <v>71199</v>
      </c>
      <c r="T317" s="42">
        <v>71823</v>
      </c>
      <c r="U317" s="42">
        <v>72865</v>
      </c>
    </row>
    <row r="318" spans="1:21" x14ac:dyDescent="0.25">
      <c r="A318" s="70" t="s">
        <v>1201</v>
      </c>
      <c r="B318" s="70" t="s">
        <v>343</v>
      </c>
      <c r="C318" s="64" t="s">
        <v>31</v>
      </c>
      <c r="D318" s="60" t="s">
        <v>15</v>
      </c>
      <c r="E318" s="65" t="s">
        <v>21</v>
      </c>
      <c r="F318" s="65">
        <v>3653</v>
      </c>
      <c r="G318" s="65">
        <v>5871</v>
      </c>
      <c r="H318" s="77"/>
      <c r="I318" s="82">
        <v>63082</v>
      </c>
      <c r="J318" s="82">
        <v>63331</v>
      </c>
      <c r="K318" s="82">
        <v>63745</v>
      </c>
      <c r="L318" s="82">
        <v>64810</v>
      </c>
      <c r="M318" s="82">
        <v>65353</v>
      </c>
      <c r="N318" s="82">
        <v>66259</v>
      </c>
      <c r="O318" s="82"/>
      <c r="P318" s="82">
        <v>72544</v>
      </c>
      <c r="Q318" s="82">
        <v>72831</v>
      </c>
      <c r="R318" s="82">
        <v>73307</v>
      </c>
      <c r="S318" s="82">
        <v>74532</v>
      </c>
      <c r="T318" s="82">
        <v>75156</v>
      </c>
      <c r="U318" s="82">
        <v>76198</v>
      </c>
    </row>
    <row r="319" spans="1:21" x14ac:dyDescent="0.25">
      <c r="A319" s="23" t="s">
        <v>1202</v>
      </c>
      <c r="B319" s="23" t="s">
        <v>344</v>
      </c>
      <c r="C319" s="28" t="s">
        <v>31</v>
      </c>
      <c r="D319" s="24" t="s">
        <v>16</v>
      </c>
      <c r="E319" s="25" t="s">
        <v>21</v>
      </c>
      <c r="F319" s="25">
        <v>3834</v>
      </c>
      <c r="G319" s="25">
        <v>6162</v>
      </c>
      <c r="H319" s="26"/>
      <c r="I319" s="42">
        <v>66399</v>
      </c>
      <c r="J319" s="42">
        <v>66648</v>
      </c>
      <c r="K319" s="42">
        <v>67062</v>
      </c>
      <c r="L319" s="42">
        <v>68127</v>
      </c>
      <c r="M319" s="42">
        <v>68670</v>
      </c>
      <c r="N319" s="42">
        <v>69575</v>
      </c>
      <c r="O319" s="42"/>
      <c r="P319" s="42">
        <v>76359</v>
      </c>
      <c r="Q319" s="42">
        <v>76645</v>
      </c>
      <c r="R319" s="42">
        <v>77121</v>
      </c>
      <c r="S319" s="42">
        <v>78346</v>
      </c>
      <c r="T319" s="42">
        <v>78971</v>
      </c>
      <c r="U319" s="42">
        <v>80011</v>
      </c>
    </row>
    <row r="320" spans="1:21" x14ac:dyDescent="0.25">
      <c r="A320" s="70" t="s">
        <v>1203</v>
      </c>
      <c r="B320" s="70" t="s">
        <v>345</v>
      </c>
      <c r="C320" s="64" t="s">
        <v>31</v>
      </c>
      <c r="D320" s="60" t="s">
        <v>17</v>
      </c>
      <c r="E320" s="65" t="s">
        <v>21</v>
      </c>
      <c r="F320" s="65">
        <v>4015</v>
      </c>
      <c r="G320" s="65">
        <v>6453</v>
      </c>
      <c r="H320" s="77"/>
      <c r="I320" s="82">
        <v>69246</v>
      </c>
      <c r="J320" s="82">
        <v>69495</v>
      </c>
      <c r="K320" s="82">
        <v>69909</v>
      </c>
      <c r="L320" s="82">
        <v>70974</v>
      </c>
      <c r="M320" s="82">
        <v>71517</v>
      </c>
      <c r="N320" s="82">
        <v>72422</v>
      </c>
      <c r="O320" s="82"/>
      <c r="P320" s="82">
        <v>79633</v>
      </c>
      <c r="Q320" s="82">
        <v>79919</v>
      </c>
      <c r="R320" s="82">
        <v>80395</v>
      </c>
      <c r="S320" s="82">
        <v>81620</v>
      </c>
      <c r="T320" s="82">
        <v>82245</v>
      </c>
      <c r="U320" s="82">
        <v>83285</v>
      </c>
    </row>
    <row r="321" spans="1:21" x14ac:dyDescent="0.25">
      <c r="A321" s="23" t="s">
        <v>1204</v>
      </c>
      <c r="B321" s="23" t="s">
        <v>346</v>
      </c>
      <c r="C321" s="28" t="s">
        <v>31</v>
      </c>
      <c r="D321" s="24" t="s">
        <v>18</v>
      </c>
      <c r="E321" s="25" t="s">
        <v>21</v>
      </c>
      <c r="F321" s="25">
        <v>4196</v>
      </c>
      <c r="G321" s="25">
        <v>6744</v>
      </c>
      <c r="H321" s="26"/>
      <c r="I321" s="42">
        <v>72093</v>
      </c>
      <c r="J321" s="42">
        <v>72342</v>
      </c>
      <c r="K321" s="42">
        <v>72756</v>
      </c>
      <c r="L321" s="42">
        <v>73821</v>
      </c>
      <c r="M321" s="42">
        <v>74364</v>
      </c>
      <c r="N321" s="42">
        <v>75270</v>
      </c>
      <c r="O321" s="42"/>
      <c r="P321" s="42">
        <v>82907</v>
      </c>
      <c r="Q321" s="42">
        <v>83193</v>
      </c>
      <c r="R321" s="42">
        <v>83669</v>
      </c>
      <c r="S321" s="42">
        <v>84894</v>
      </c>
      <c r="T321" s="42">
        <v>85519</v>
      </c>
      <c r="U321" s="42">
        <v>86561</v>
      </c>
    </row>
    <row r="322" spans="1:21" ht="15.75" thickBot="1" x14ac:dyDescent="0.3">
      <c r="A322" s="71" t="s">
        <v>1205</v>
      </c>
      <c r="B322" s="71" t="s">
        <v>347</v>
      </c>
      <c r="C322" s="66" t="s">
        <v>31</v>
      </c>
      <c r="D322" s="67" t="s">
        <v>19</v>
      </c>
      <c r="E322" s="68" t="s">
        <v>21</v>
      </c>
      <c r="F322" s="68">
        <v>4377</v>
      </c>
      <c r="G322" s="68">
        <v>7035</v>
      </c>
      <c r="H322" s="78"/>
      <c r="I322" s="84">
        <v>75016</v>
      </c>
      <c r="J322" s="84">
        <v>75264</v>
      </c>
      <c r="K322" s="84">
        <v>75679</v>
      </c>
      <c r="L322" s="84">
        <v>76743</v>
      </c>
      <c r="M322" s="84">
        <v>77287</v>
      </c>
      <c r="N322" s="84">
        <v>78192</v>
      </c>
      <c r="O322" s="84"/>
      <c r="P322" s="84">
        <v>86268</v>
      </c>
      <c r="Q322" s="84">
        <v>86554</v>
      </c>
      <c r="R322" s="84">
        <v>87031</v>
      </c>
      <c r="S322" s="84">
        <v>88254</v>
      </c>
      <c r="T322" s="84">
        <v>88880</v>
      </c>
      <c r="U322" s="84">
        <v>89921</v>
      </c>
    </row>
    <row r="323" spans="1:21" x14ac:dyDescent="0.25">
      <c r="A323" s="69" t="s">
        <v>1206</v>
      </c>
      <c r="B323" s="69" t="s">
        <v>348</v>
      </c>
      <c r="C323" s="61" t="s">
        <v>32</v>
      </c>
      <c r="D323" s="62" t="s">
        <v>25</v>
      </c>
      <c r="E323" s="63" t="s">
        <v>26</v>
      </c>
      <c r="F323" s="63">
        <v>348</v>
      </c>
      <c r="G323" s="63">
        <v>560</v>
      </c>
      <c r="H323" s="75"/>
      <c r="I323" s="76">
        <v>10814</v>
      </c>
      <c r="J323" s="76">
        <v>10934</v>
      </c>
      <c r="K323" s="76">
        <v>11133</v>
      </c>
      <c r="L323" s="76">
        <v>11688</v>
      </c>
      <c r="M323" s="76">
        <v>11960</v>
      </c>
      <c r="N323" s="76">
        <v>12412</v>
      </c>
      <c r="O323" s="76"/>
      <c r="P323" s="76">
        <v>12436</v>
      </c>
      <c r="Q323" s="76">
        <v>12574</v>
      </c>
      <c r="R323" s="76">
        <v>12803</v>
      </c>
      <c r="S323" s="76">
        <v>13441</v>
      </c>
      <c r="T323" s="76">
        <v>13754</v>
      </c>
      <c r="U323" s="76">
        <v>14274</v>
      </c>
    </row>
    <row r="324" spans="1:21" x14ac:dyDescent="0.25">
      <c r="A324" s="23" t="s">
        <v>1207</v>
      </c>
      <c r="B324" s="23" t="s">
        <v>349</v>
      </c>
      <c r="C324" s="28" t="s">
        <v>32</v>
      </c>
      <c r="D324" s="24" t="s">
        <v>27</v>
      </c>
      <c r="E324" s="25" t="s">
        <v>26</v>
      </c>
      <c r="F324" s="25">
        <v>441</v>
      </c>
      <c r="G324" s="25">
        <v>709</v>
      </c>
      <c r="H324" s="26"/>
      <c r="I324" s="42">
        <v>12645</v>
      </c>
      <c r="J324" s="42">
        <v>12764</v>
      </c>
      <c r="K324" s="42">
        <v>12964</v>
      </c>
      <c r="L324" s="42">
        <v>13519</v>
      </c>
      <c r="M324" s="42">
        <v>13790</v>
      </c>
      <c r="N324" s="42">
        <v>14243</v>
      </c>
      <c r="O324" s="42"/>
      <c r="P324" s="42">
        <v>14542</v>
      </c>
      <c r="Q324" s="42">
        <v>14679</v>
      </c>
      <c r="R324" s="42">
        <v>14909</v>
      </c>
      <c r="S324" s="42">
        <v>15547</v>
      </c>
      <c r="T324" s="42">
        <v>15859</v>
      </c>
      <c r="U324" s="42">
        <v>16379</v>
      </c>
    </row>
    <row r="325" spans="1:21" x14ac:dyDescent="0.25">
      <c r="A325" s="70" t="s">
        <v>1208</v>
      </c>
      <c r="B325" s="70" t="s">
        <v>350</v>
      </c>
      <c r="C325" s="64" t="s">
        <v>32</v>
      </c>
      <c r="D325" s="60" t="s">
        <v>1</v>
      </c>
      <c r="E325" s="65" t="s">
        <v>26</v>
      </c>
      <c r="F325" s="65">
        <v>534</v>
      </c>
      <c r="G325" s="65">
        <v>859</v>
      </c>
      <c r="H325" s="77"/>
      <c r="I325" s="82">
        <v>14595</v>
      </c>
      <c r="J325" s="82">
        <v>14715</v>
      </c>
      <c r="K325" s="82">
        <v>14914</v>
      </c>
      <c r="L325" s="82">
        <v>15469</v>
      </c>
      <c r="M325" s="82">
        <v>15740</v>
      </c>
      <c r="N325" s="82">
        <v>16193</v>
      </c>
      <c r="O325" s="82"/>
      <c r="P325" s="82">
        <v>16784</v>
      </c>
      <c r="Q325" s="82">
        <v>16922</v>
      </c>
      <c r="R325" s="82">
        <v>17151</v>
      </c>
      <c r="S325" s="82">
        <v>17789</v>
      </c>
      <c r="T325" s="82">
        <v>18101</v>
      </c>
      <c r="U325" s="82">
        <v>18622</v>
      </c>
    </row>
    <row r="326" spans="1:21" x14ac:dyDescent="0.25">
      <c r="A326" s="23" t="s">
        <v>1209</v>
      </c>
      <c r="B326" s="23" t="s">
        <v>351</v>
      </c>
      <c r="C326" s="28" t="s">
        <v>32</v>
      </c>
      <c r="D326" s="24" t="s">
        <v>2</v>
      </c>
      <c r="E326" s="25" t="s">
        <v>26</v>
      </c>
      <c r="F326" s="25">
        <v>627</v>
      </c>
      <c r="G326" s="25">
        <v>1008</v>
      </c>
      <c r="H326" s="26"/>
      <c r="I326" s="42">
        <v>16463</v>
      </c>
      <c r="J326" s="42">
        <v>16583</v>
      </c>
      <c r="K326" s="42">
        <v>16782</v>
      </c>
      <c r="L326" s="42">
        <v>17337</v>
      </c>
      <c r="M326" s="42">
        <v>17609</v>
      </c>
      <c r="N326" s="42">
        <v>18062</v>
      </c>
      <c r="O326" s="42"/>
      <c r="P326" s="42">
        <v>18932</v>
      </c>
      <c r="Q326" s="42">
        <v>19070</v>
      </c>
      <c r="R326" s="42">
        <v>19299</v>
      </c>
      <c r="S326" s="42">
        <v>19938</v>
      </c>
      <c r="T326" s="42">
        <v>20250</v>
      </c>
      <c r="U326" s="42">
        <v>20771</v>
      </c>
    </row>
    <row r="327" spans="1:21" x14ac:dyDescent="0.25">
      <c r="A327" s="70" t="s">
        <v>1210</v>
      </c>
      <c r="B327" s="70" t="s">
        <v>352</v>
      </c>
      <c r="C327" s="64" t="s">
        <v>32</v>
      </c>
      <c r="D327" s="60" t="s">
        <v>3</v>
      </c>
      <c r="E327" s="65" t="s">
        <v>26</v>
      </c>
      <c r="F327" s="65">
        <v>720</v>
      </c>
      <c r="G327" s="65">
        <v>1158</v>
      </c>
      <c r="H327" s="77"/>
      <c r="I327" s="82">
        <v>18297</v>
      </c>
      <c r="J327" s="82">
        <v>18417</v>
      </c>
      <c r="K327" s="82">
        <v>18616</v>
      </c>
      <c r="L327" s="82">
        <v>19171</v>
      </c>
      <c r="M327" s="82">
        <v>19442</v>
      </c>
      <c r="N327" s="82">
        <v>19895</v>
      </c>
      <c r="O327" s="82"/>
      <c r="P327" s="82">
        <v>21042</v>
      </c>
      <c r="Q327" s="82">
        <v>21180</v>
      </c>
      <c r="R327" s="82">
        <v>21408</v>
      </c>
      <c r="S327" s="82">
        <v>22047</v>
      </c>
      <c r="T327" s="82">
        <v>22358</v>
      </c>
      <c r="U327" s="82">
        <v>22879</v>
      </c>
    </row>
    <row r="328" spans="1:21" x14ac:dyDescent="0.25">
      <c r="A328" s="23" t="s">
        <v>1211</v>
      </c>
      <c r="B328" s="23" t="s">
        <v>353</v>
      </c>
      <c r="C328" s="28" t="s">
        <v>32</v>
      </c>
      <c r="D328" s="24" t="s">
        <v>4</v>
      </c>
      <c r="E328" s="25" t="s">
        <v>26</v>
      </c>
      <c r="F328" s="25">
        <v>813</v>
      </c>
      <c r="G328" s="25">
        <v>1307</v>
      </c>
      <c r="H328" s="26"/>
      <c r="I328" s="42">
        <v>20127</v>
      </c>
      <c r="J328" s="42">
        <v>20247</v>
      </c>
      <c r="K328" s="42">
        <v>20446</v>
      </c>
      <c r="L328" s="42">
        <v>21001</v>
      </c>
      <c r="M328" s="42">
        <v>21273</v>
      </c>
      <c r="N328" s="42">
        <v>21726</v>
      </c>
      <c r="O328" s="42"/>
      <c r="P328" s="42">
        <v>23146</v>
      </c>
      <c r="Q328" s="42">
        <v>23284</v>
      </c>
      <c r="R328" s="42">
        <v>23513</v>
      </c>
      <c r="S328" s="42">
        <v>24151</v>
      </c>
      <c r="T328" s="42">
        <v>24464</v>
      </c>
      <c r="U328" s="42">
        <v>24985</v>
      </c>
    </row>
    <row r="329" spans="1:21" x14ac:dyDescent="0.25">
      <c r="A329" s="70" t="s">
        <v>1212</v>
      </c>
      <c r="B329" s="70" t="s">
        <v>354</v>
      </c>
      <c r="C329" s="64" t="s">
        <v>32</v>
      </c>
      <c r="D329" s="60" t="s">
        <v>5</v>
      </c>
      <c r="E329" s="65" t="s">
        <v>26</v>
      </c>
      <c r="F329" s="65">
        <v>906</v>
      </c>
      <c r="G329" s="65">
        <v>1457</v>
      </c>
      <c r="H329" s="77"/>
      <c r="I329" s="82">
        <v>20896</v>
      </c>
      <c r="J329" s="82">
        <v>21010</v>
      </c>
      <c r="K329" s="82">
        <v>21199</v>
      </c>
      <c r="L329" s="82">
        <v>21726</v>
      </c>
      <c r="M329" s="82">
        <v>21984</v>
      </c>
      <c r="N329" s="82">
        <v>22414</v>
      </c>
      <c r="O329" s="82"/>
      <c r="P329" s="82">
        <v>24030</v>
      </c>
      <c r="Q329" s="82">
        <v>24162</v>
      </c>
      <c r="R329" s="82">
        <v>24379</v>
      </c>
      <c r="S329" s="82">
        <v>24985</v>
      </c>
      <c r="T329" s="82">
        <v>25282</v>
      </c>
      <c r="U329" s="82">
        <v>25776</v>
      </c>
    </row>
    <row r="330" spans="1:21" x14ac:dyDescent="0.25">
      <c r="A330" s="23" t="s">
        <v>1213</v>
      </c>
      <c r="B330" s="23" t="s">
        <v>355</v>
      </c>
      <c r="C330" s="28" t="s">
        <v>32</v>
      </c>
      <c r="D330" s="24" t="s">
        <v>6</v>
      </c>
      <c r="E330" s="25" t="s">
        <v>26</v>
      </c>
      <c r="F330" s="25">
        <v>1014</v>
      </c>
      <c r="G330" s="25">
        <v>1630</v>
      </c>
      <c r="H330" s="26"/>
      <c r="I330" s="42">
        <v>22783</v>
      </c>
      <c r="J330" s="42">
        <v>22897</v>
      </c>
      <c r="K330" s="42">
        <v>23086</v>
      </c>
      <c r="L330" s="42">
        <v>23614</v>
      </c>
      <c r="M330" s="42">
        <v>23872</v>
      </c>
      <c r="N330" s="42">
        <v>24302</v>
      </c>
      <c r="O330" s="42"/>
      <c r="P330" s="42">
        <v>26200</v>
      </c>
      <c r="Q330" s="42">
        <v>26332</v>
      </c>
      <c r="R330" s="42">
        <v>26549</v>
      </c>
      <c r="S330" s="42">
        <v>27156</v>
      </c>
      <c r="T330" s="42">
        <v>27453</v>
      </c>
      <c r="U330" s="42">
        <v>27947</v>
      </c>
    </row>
    <row r="331" spans="1:21" x14ac:dyDescent="0.25">
      <c r="A331" s="70" t="s">
        <v>1214</v>
      </c>
      <c r="B331" s="70" t="s">
        <v>356</v>
      </c>
      <c r="C331" s="64" t="s">
        <v>32</v>
      </c>
      <c r="D331" s="60" t="s">
        <v>7</v>
      </c>
      <c r="E331" s="65" t="s">
        <v>26</v>
      </c>
      <c r="F331" s="65">
        <v>1122</v>
      </c>
      <c r="G331" s="65">
        <v>1804</v>
      </c>
      <c r="H331" s="77"/>
      <c r="I331" s="82">
        <v>24525</v>
      </c>
      <c r="J331" s="82">
        <v>24639</v>
      </c>
      <c r="K331" s="82">
        <v>24828</v>
      </c>
      <c r="L331" s="82">
        <v>25356</v>
      </c>
      <c r="M331" s="82">
        <v>25614</v>
      </c>
      <c r="N331" s="82">
        <v>26043</v>
      </c>
      <c r="O331" s="82"/>
      <c r="P331" s="82">
        <v>28204</v>
      </c>
      <c r="Q331" s="82">
        <v>28335</v>
      </c>
      <c r="R331" s="82">
        <v>28552</v>
      </c>
      <c r="S331" s="82">
        <v>29159</v>
      </c>
      <c r="T331" s="82">
        <v>29456</v>
      </c>
      <c r="U331" s="82">
        <v>29949</v>
      </c>
    </row>
    <row r="332" spans="1:21" x14ac:dyDescent="0.25">
      <c r="A332" s="23" t="s">
        <v>1215</v>
      </c>
      <c r="B332" s="23" t="s">
        <v>357</v>
      </c>
      <c r="C332" s="28" t="s">
        <v>32</v>
      </c>
      <c r="D332" s="24" t="s">
        <v>8</v>
      </c>
      <c r="E332" s="25" t="s">
        <v>26</v>
      </c>
      <c r="F332" s="25">
        <v>1230</v>
      </c>
      <c r="G332" s="25">
        <v>1977</v>
      </c>
      <c r="H332" s="26"/>
      <c r="I332" s="42">
        <v>26264</v>
      </c>
      <c r="J332" s="42">
        <v>26378</v>
      </c>
      <c r="K332" s="42">
        <v>26567</v>
      </c>
      <c r="L332" s="42">
        <v>27095</v>
      </c>
      <c r="M332" s="42">
        <v>27353</v>
      </c>
      <c r="N332" s="42">
        <v>27782</v>
      </c>
      <c r="O332" s="42"/>
      <c r="P332" s="42">
        <v>30204</v>
      </c>
      <c r="Q332" s="42">
        <v>30335</v>
      </c>
      <c r="R332" s="42">
        <v>30552</v>
      </c>
      <c r="S332" s="42">
        <v>31159</v>
      </c>
      <c r="T332" s="42">
        <v>31456</v>
      </c>
      <c r="U332" s="42">
        <v>31949</v>
      </c>
    </row>
    <row r="333" spans="1:21" x14ac:dyDescent="0.25">
      <c r="A333" s="70" t="s">
        <v>1216</v>
      </c>
      <c r="B333" s="70" t="s">
        <v>358</v>
      </c>
      <c r="C333" s="64" t="s">
        <v>32</v>
      </c>
      <c r="D333" s="60" t="s">
        <v>9</v>
      </c>
      <c r="E333" s="65" t="s">
        <v>26</v>
      </c>
      <c r="F333" s="65">
        <v>1338</v>
      </c>
      <c r="G333" s="65">
        <v>2151</v>
      </c>
      <c r="H333" s="77"/>
      <c r="I333" s="82">
        <v>28039</v>
      </c>
      <c r="J333" s="82">
        <v>28153</v>
      </c>
      <c r="K333" s="82">
        <v>28342</v>
      </c>
      <c r="L333" s="82">
        <v>28870</v>
      </c>
      <c r="M333" s="82">
        <v>29128</v>
      </c>
      <c r="N333" s="82">
        <v>29558</v>
      </c>
      <c r="O333" s="82"/>
      <c r="P333" s="82">
        <v>32245</v>
      </c>
      <c r="Q333" s="82">
        <v>32376</v>
      </c>
      <c r="R333" s="82">
        <v>32593</v>
      </c>
      <c r="S333" s="82">
        <v>33201</v>
      </c>
      <c r="T333" s="82">
        <v>33497</v>
      </c>
      <c r="U333" s="82">
        <v>33992</v>
      </c>
    </row>
    <row r="334" spans="1:21" x14ac:dyDescent="0.25">
      <c r="A334" s="23" t="s">
        <v>1217</v>
      </c>
      <c r="B334" s="23" t="s">
        <v>359</v>
      </c>
      <c r="C334" s="28" t="s">
        <v>32</v>
      </c>
      <c r="D334" s="24" t="s">
        <v>10</v>
      </c>
      <c r="E334" s="25" t="s">
        <v>26</v>
      </c>
      <c r="F334" s="25">
        <v>1446</v>
      </c>
      <c r="G334" s="25">
        <v>2324</v>
      </c>
      <c r="H334" s="26"/>
      <c r="I334" s="42">
        <v>29778</v>
      </c>
      <c r="J334" s="42">
        <v>29892</v>
      </c>
      <c r="K334" s="42">
        <v>30081</v>
      </c>
      <c r="L334" s="42">
        <v>30609</v>
      </c>
      <c r="M334" s="42">
        <v>30867</v>
      </c>
      <c r="N334" s="42">
        <v>31297</v>
      </c>
      <c r="O334" s="42"/>
      <c r="P334" s="42">
        <v>34245</v>
      </c>
      <c r="Q334" s="42">
        <v>34376</v>
      </c>
      <c r="R334" s="42">
        <v>34593</v>
      </c>
      <c r="S334" s="42">
        <v>35200</v>
      </c>
      <c r="T334" s="42">
        <v>35497</v>
      </c>
      <c r="U334" s="42">
        <v>35992</v>
      </c>
    </row>
    <row r="335" spans="1:21" x14ac:dyDescent="0.25">
      <c r="A335" s="70" t="s">
        <v>1218</v>
      </c>
      <c r="B335" s="70" t="s">
        <v>360</v>
      </c>
      <c r="C335" s="64" t="s">
        <v>32</v>
      </c>
      <c r="D335" s="60" t="s">
        <v>11</v>
      </c>
      <c r="E335" s="65" t="s">
        <v>26</v>
      </c>
      <c r="F335" s="65">
        <v>1554</v>
      </c>
      <c r="G335" s="65">
        <v>2498</v>
      </c>
      <c r="H335" s="77"/>
      <c r="I335" s="82">
        <v>31703</v>
      </c>
      <c r="J335" s="82">
        <v>31817</v>
      </c>
      <c r="K335" s="82">
        <v>32006</v>
      </c>
      <c r="L335" s="82">
        <v>32533</v>
      </c>
      <c r="M335" s="82">
        <v>32791</v>
      </c>
      <c r="N335" s="82">
        <v>33221</v>
      </c>
      <c r="O335" s="82"/>
      <c r="P335" s="82">
        <v>36458</v>
      </c>
      <c r="Q335" s="82">
        <v>36590</v>
      </c>
      <c r="R335" s="82">
        <v>36807</v>
      </c>
      <c r="S335" s="82">
        <v>37413</v>
      </c>
      <c r="T335" s="82">
        <v>37710</v>
      </c>
      <c r="U335" s="82">
        <v>38204</v>
      </c>
    </row>
    <row r="336" spans="1:21" x14ac:dyDescent="0.25">
      <c r="A336" s="23" t="s">
        <v>1219</v>
      </c>
      <c r="B336" s="23" t="s">
        <v>361</v>
      </c>
      <c r="C336" s="28" t="s">
        <v>32</v>
      </c>
      <c r="D336" s="24" t="s">
        <v>12</v>
      </c>
      <c r="E336" s="25" t="s">
        <v>26</v>
      </c>
      <c r="F336" s="25">
        <v>1662</v>
      </c>
      <c r="G336" s="25">
        <v>2671</v>
      </c>
      <c r="H336" s="26"/>
      <c r="I336" s="42">
        <v>33478</v>
      </c>
      <c r="J336" s="42">
        <v>33592</v>
      </c>
      <c r="K336" s="42">
        <v>33781</v>
      </c>
      <c r="L336" s="42">
        <v>34309</v>
      </c>
      <c r="M336" s="42">
        <v>34567</v>
      </c>
      <c r="N336" s="42">
        <v>34996</v>
      </c>
      <c r="O336" s="42"/>
      <c r="P336" s="42">
        <v>38500</v>
      </c>
      <c r="Q336" s="42">
        <v>38631</v>
      </c>
      <c r="R336" s="42">
        <v>38848</v>
      </c>
      <c r="S336" s="42">
        <v>39455</v>
      </c>
      <c r="T336" s="42">
        <v>39752</v>
      </c>
      <c r="U336" s="42">
        <v>40245</v>
      </c>
    </row>
    <row r="337" spans="1:21" x14ac:dyDescent="0.25">
      <c r="A337" s="70" t="s">
        <v>1220</v>
      </c>
      <c r="B337" s="70" t="s">
        <v>362</v>
      </c>
      <c r="C337" s="64" t="s">
        <v>32</v>
      </c>
      <c r="D337" s="60" t="s">
        <v>13</v>
      </c>
      <c r="E337" s="65" t="s">
        <v>26</v>
      </c>
      <c r="F337" s="65">
        <v>1770</v>
      </c>
      <c r="G337" s="65">
        <v>2845</v>
      </c>
      <c r="H337" s="77"/>
      <c r="I337" s="82">
        <v>35465</v>
      </c>
      <c r="J337" s="82">
        <v>35636</v>
      </c>
      <c r="K337" s="82">
        <v>35920</v>
      </c>
      <c r="L337" s="82">
        <v>36711</v>
      </c>
      <c r="M337" s="82">
        <v>37098</v>
      </c>
      <c r="N337" s="82">
        <v>37743</v>
      </c>
      <c r="O337" s="82"/>
      <c r="P337" s="82">
        <v>40785</v>
      </c>
      <c r="Q337" s="82">
        <v>40981</v>
      </c>
      <c r="R337" s="82">
        <v>41308</v>
      </c>
      <c r="S337" s="82">
        <v>42218</v>
      </c>
      <c r="T337" s="82">
        <v>42663</v>
      </c>
      <c r="U337" s="82">
        <v>43404</v>
      </c>
    </row>
    <row r="338" spans="1:21" x14ac:dyDescent="0.25">
      <c r="A338" s="23" t="s">
        <v>1221</v>
      </c>
      <c r="B338" s="23" t="s">
        <v>363</v>
      </c>
      <c r="C338" s="28" t="s">
        <v>32</v>
      </c>
      <c r="D338" s="24" t="s">
        <v>14</v>
      </c>
      <c r="E338" s="25" t="s">
        <v>26</v>
      </c>
      <c r="F338" s="25">
        <v>1878</v>
      </c>
      <c r="G338" s="25">
        <v>3019</v>
      </c>
      <c r="H338" s="26"/>
      <c r="I338" s="42">
        <v>37204</v>
      </c>
      <c r="J338" s="42">
        <v>37375</v>
      </c>
      <c r="K338" s="42">
        <v>37659</v>
      </c>
      <c r="L338" s="42">
        <v>38450</v>
      </c>
      <c r="M338" s="42">
        <v>38837</v>
      </c>
      <c r="N338" s="42">
        <v>39482</v>
      </c>
      <c r="O338" s="42"/>
      <c r="P338" s="42">
        <v>42785</v>
      </c>
      <c r="Q338" s="42">
        <v>42981</v>
      </c>
      <c r="R338" s="42">
        <v>43308</v>
      </c>
      <c r="S338" s="42">
        <v>44218</v>
      </c>
      <c r="T338" s="42">
        <v>44663</v>
      </c>
      <c r="U338" s="42">
        <v>45404</v>
      </c>
    </row>
    <row r="339" spans="1:21" x14ac:dyDescent="0.25">
      <c r="A339" s="70" t="s">
        <v>1222</v>
      </c>
      <c r="B339" s="70" t="s">
        <v>364</v>
      </c>
      <c r="C339" s="64" t="s">
        <v>32</v>
      </c>
      <c r="D339" s="60" t="s">
        <v>15</v>
      </c>
      <c r="E339" s="65" t="s">
        <v>26</v>
      </c>
      <c r="F339" s="65">
        <v>1986</v>
      </c>
      <c r="G339" s="65">
        <v>3192</v>
      </c>
      <c r="H339" s="77"/>
      <c r="I339" s="82">
        <v>38970</v>
      </c>
      <c r="J339" s="82">
        <v>39140</v>
      </c>
      <c r="K339" s="82">
        <v>39424</v>
      </c>
      <c r="L339" s="82">
        <v>40215</v>
      </c>
      <c r="M339" s="82">
        <v>40602</v>
      </c>
      <c r="N339" s="82">
        <v>41247</v>
      </c>
      <c r="O339" s="82"/>
      <c r="P339" s="82">
        <v>44816</v>
      </c>
      <c r="Q339" s="82">
        <v>45011</v>
      </c>
      <c r="R339" s="82">
        <v>45338</v>
      </c>
      <c r="S339" s="82">
        <v>46247</v>
      </c>
      <c r="T339" s="82">
        <v>46692</v>
      </c>
      <c r="U339" s="82">
        <v>47434</v>
      </c>
    </row>
    <row r="340" spans="1:21" x14ac:dyDescent="0.25">
      <c r="A340" s="23" t="s">
        <v>1223</v>
      </c>
      <c r="B340" s="23" t="s">
        <v>365</v>
      </c>
      <c r="C340" s="28" t="s">
        <v>32</v>
      </c>
      <c r="D340" s="24" t="s">
        <v>16</v>
      </c>
      <c r="E340" s="25" t="s">
        <v>26</v>
      </c>
      <c r="F340" s="25">
        <v>2094</v>
      </c>
      <c r="G340" s="25">
        <v>3366</v>
      </c>
      <c r="H340" s="26"/>
      <c r="I340" s="42">
        <v>40963</v>
      </c>
      <c r="J340" s="42">
        <v>41133</v>
      </c>
      <c r="K340" s="42">
        <v>41417</v>
      </c>
      <c r="L340" s="42">
        <v>42208</v>
      </c>
      <c r="M340" s="42">
        <v>42595</v>
      </c>
      <c r="N340" s="42">
        <v>43240</v>
      </c>
      <c r="O340" s="42"/>
      <c r="P340" s="42">
        <v>47107</v>
      </c>
      <c r="Q340" s="42">
        <v>47303</v>
      </c>
      <c r="R340" s="42">
        <v>47630</v>
      </c>
      <c r="S340" s="42">
        <v>48539</v>
      </c>
      <c r="T340" s="42">
        <v>48984</v>
      </c>
      <c r="U340" s="42">
        <v>49726</v>
      </c>
    </row>
    <row r="341" spans="1:21" x14ac:dyDescent="0.25">
      <c r="A341" s="70" t="s">
        <v>1224</v>
      </c>
      <c r="B341" s="70" t="s">
        <v>366</v>
      </c>
      <c r="C341" s="64" t="s">
        <v>32</v>
      </c>
      <c r="D341" s="60" t="s">
        <v>17</v>
      </c>
      <c r="E341" s="65" t="s">
        <v>26</v>
      </c>
      <c r="F341" s="65">
        <v>2202</v>
      </c>
      <c r="G341" s="65">
        <v>3539</v>
      </c>
      <c r="H341" s="77"/>
      <c r="I341" s="82">
        <v>42702</v>
      </c>
      <c r="J341" s="82">
        <v>42872</v>
      </c>
      <c r="K341" s="82">
        <v>43156</v>
      </c>
      <c r="L341" s="82">
        <v>43947</v>
      </c>
      <c r="M341" s="82">
        <v>44334</v>
      </c>
      <c r="N341" s="82">
        <v>44979</v>
      </c>
      <c r="O341" s="82"/>
      <c r="P341" s="82">
        <v>49107</v>
      </c>
      <c r="Q341" s="82">
        <v>49303</v>
      </c>
      <c r="R341" s="82">
        <v>49629</v>
      </c>
      <c r="S341" s="82">
        <v>50539</v>
      </c>
      <c r="T341" s="82">
        <v>50984</v>
      </c>
      <c r="U341" s="82">
        <v>51726</v>
      </c>
    </row>
    <row r="342" spans="1:21" x14ac:dyDescent="0.25">
      <c r="A342" s="23" t="s">
        <v>1225</v>
      </c>
      <c r="B342" s="23" t="s">
        <v>367</v>
      </c>
      <c r="C342" s="28" t="s">
        <v>32</v>
      </c>
      <c r="D342" s="24" t="s">
        <v>18</v>
      </c>
      <c r="E342" s="25" t="s">
        <v>26</v>
      </c>
      <c r="F342" s="25">
        <v>2310</v>
      </c>
      <c r="G342" s="25">
        <v>3713</v>
      </c>
      <c r="H342" s="26"/>
      <c r="I342" s="42">
        <v>44441</v>
      </c>
      <c r="J342" s="42">
        <v>44611</v>
      </c>
      <c r="K342" s="42">
        <v>44895</v>
      </c>
      <c r="L342" s="42">
        <v>45686</v>
      </c>
      <c r="M342" s="42">
        <v>46073</v>
      </c>
      <c r="N342" s="42">
        <v>46718</v>
      </c>
      <c r="O342" s="42"/>
      <c r="P342" s="42">
        <v>51107</v>
      </c>
      <c r="Q342" s="42">
        <v>51303</v>
      </c>
      <c r="R342" s="42">
        <v>51629</v>
      </c>
      <c r="S342" s="42">
        <v>52539</v>
      </c>
      <c r="T342" s="42">
        <v>52984</v>
      </c>
      <c r="U342" s="42">
        <v>53726</v>
      </c>
    </row>
    <row r="343" spans="1:21" ht="15.75" thickBot="1" x14ac:dyDescent="0.3">
      <c r="A343" s="71" t="s">
        <v>1226</v>
      </c>
      <c r="B343" s="71" t="s">
        <v>368</v>
      </c>
      <c r="C343" s="66" t="s">
        <v>32</v>
      </c>
      <c r="D343" s="67" t="s">
        <v>19</v>
      </c>
      <c r="E343" s="68" t="s">
        <v>26</v>
      </c>
      <c r="F343" s="68">
        <v>2418</v>
      </c>
      <c r="G343" s="68">
        <v>3886</v>
      </c>
      <c r="H343" s="78"/>
      <c r="I343" s="84">
        <v>46219</v>
      </c>
      <c r="J343" s="84">
        <v>46389</v>
      </c>
      <c r="K343" s="84">
        <v>46673</v>
      </c>
      <c r="L343" s="84">
        <v>47464</v>
      </c>
      <c r="M343" s="84">
        <v>47851</v>
      </c>
      <c r="N343" s="84">
        <v>48496</v>
      </c>
      <c r="O343" s="84"/>
      <c r="P343" s="84">
        <v>53152</v>
      </c>
      <c r="Q343" s="84">
        <v>53347</v>
      </c>
      <c r="R343" s="84">
        <v>53674</v>
      </c>
      <c r="S343" s="84">
        <v>54584</v>
      </c>
      <c r="T343" s="84">
        <v>55029</v>
      </c>
      <c r="U343" s="84">
        <v>55770</v>
      </c>
    </row>
    <row r="344" spans="1:21" x14ac:dyDescent="0.25">
      <c r="A344" s="69" t="s">
        <v>1227</v>
      </c>
      <c r="B344" s="69" t="s">
        <v>369</v>
      </c>
      <c r="C344" s="61" t="s">
        <v>32</v>
      </c>
      <c r="D344" s="62" t="s">
        <v>25</v>
      </c>
      <c r="E344" s="63" t="s">
        <v>20</v>
      </c>
      <c r="F344" s="63">
        <v>621</v>
      </c>
      <c r="G344" s="63">
        <v>999</v>
      </c>
      <c r="H344" s="75"/>
      <c r="I344" s="76">
        <v>14167</v>
      </c>
      <c r="J344" s="76">
        <v>14314</v>
      </c>
      <c r="K344" s="76">
        <v>14559</v>
      </c>
      <c r="L344" s="76">
        <v>15210</v>
      </c>
      <c r="M344" s="76">
        <v>15536</v>
      </c>
      <c r="N344" s="76">
        <v>16080</v>
      </c>
      <c r="O344" s="76"/>
      <c r="P344" s="76">
        <v>16292</v>
      </c>
      <c r="Q344" s="76">
        <v>16461</v>
      </c>
      <c r="R344" s="76">
        <v>16743</v>
      </c>
      <c r="S344" s="76">
        <v>17492</v>
      </c>
      <c r="T344" s="76">
        <v>17866</v>
      </c>
      <c r="U344" s="76">
        <v>18492</v>
      </c>
    </row>
    <row r="345" spans="1:21" x14ac:dyDescent="0.25">
      <c r="A345" s="23" t="s">
        <v>1228</v>
      </c>
      <c r="B345" s="23" t="s">
        <v>370</v>
      </c>
      <c r="C345" s="28" t="s">
        <v>32</v>
      </c>
      <c r="D345" s="24" t="s">
        <v>27</v>
      </c>
      <c r="E345" s="25" t="s">
        <v>20</v>
      </c>
      <c r="F345" s="25">
        <v>763</v>
      </c>
      <c r="G345" s="25">
        <v>1227</v>
      </c>
      <c r="H345" s="26"/>
      <c r="I345" s="42">
        <v>16811</v>
      </c>
      <c r="J345" s="42">
        <v>16959</v>
      </c>
      <c r="K345" s="42">
        <v>17204</v>
      </c>
      <c r="L345" s="42">
        <v>17855</v>
      </c>
      <c r="M345" s="42">
        <v>18181</v>
      </c>
      <c r="N345" s="42">
        <v>18725</v>
      </c>
      <c r="O345" s="42"/>
      <c r="P345" s="42">
        <v>19333</v>
      </c>
      <c r="Q345" s="42">
        <v>19503</v>
      </c>
      <c r="R345" s="42">
        <v>19785</v>
      </c>
      <c r="S345" s="42">
        <v>20533</v>
      </c>
      <c r="T345" s="42">
        <v>20908</v>
      </c>
      <c r="U345" s="42">
        <v>21534</v>
      </c>
    </row>
    <row r="346" spans="1:21" x14ac:dyDescent="0.25">
      <c r="A346" s="70" t="s">
        <v>1229</v>
      </c>
      <c r="B346" s="70" t="s">
        <v>371</v>
      </c>
      <c r="C346" s="64" t="s">
        <v>32</v>
      </c>
      <c r="D346" s="60" t="s">
        <v>1</v>
      </c>
      <c r="E346" s="65" t="s">
        <v>20</v>
      </c>
      <c r="F346" s="65">
        <v>905</v>
      </c>
      <c r="G346" s="65">
        <v>1455</v>
      </c>
      <c r="H346" s="77"/>
      <c r="I346" s="82">
        <v>19582</v>
      </c>
      <c r="J346" s="82">
        <v>19730</v>
      </c>
      <c r="K346" s="82">
        <v>19975</v>
      </c>
      <c r="L346" s="82">
        <v>20626</v>
      </c>
      <c r="M346" s="82">
        <v>20952</v>
      </c>
      <c r="N346" s="82">
        <v>21496</v>
      </c>
      <c r="O346" s="82"/>
      <c r="P346" s="82">
        <v>22519</v>
      </c>
      <c r="Q346" s="82">
        <v>22690</v>
      </c>
      <c r="R346" s="82">
        <v>22971</v>
      </c>
      <c r="S346" s="82">
        <v>23720</v>
      </c>
      <c r="T346" s="82">
        <v>24095</v>
      </c>
      <c r="U346" s="82">
        <v>24720</v>
      </c>
    </row>
    <row r="347" spans="1:21" x14ac:dyDescent="0.25">
      <c r="A347" s="23" t="s">
        <v>1230</v>
      </c>
      <c r="B347" s="23" t="s">
        <v>372</v>
      </c>
      <c r="C347" s="28" t="s">
        <v>32</v>
      </c>
      <c r="D347" s="24" t="s">
        <v>2</v>
      </c>
      <c r="E347" s="25" t="s">
        <v>20</v>
      </c>
      <c r="F347" s="25">
        <v>1047</v>
      </c>
      <c r="G347" s="25">
        <v>1683</v>
      </c>
      <c r="H347" s="26"/>
      <c r="I347" s="42">
        <v>22297</v>
      </c>
      <c r="J347" s="42">
        <v>22444</v>
      </c>
      <c r="K347" s="42">
        <v>22690</v>
      </c>
      <c r="L347" s="42">
        <v>23341</v>
      </c>
      <c r="M347" s="42">
        <v>23667</v>
      </c>
      <c r="N347" s="42">
        <v>24211</v>
      </c>
      <c r="O347" s="42"/>
      <c r="P347" s="42">
        <v>25642</v>
      </c>
      <c r="Q347" s="42">
        <v>25811</v>
      </c>
      <c r="R347" s="42">
        <v>26094</v>
      </c>
      <c r="S347" s="42">
        <v>26842</v>
      </c>
      <c r="T347" s="42">
        <v>27217</v>
      </c>
      <c r="U347" s="42">
        <v>27843</v>
      </c>
    </row>
    <row r="348" spans="1:21" x14ac:dyDescent="0.25">
      <c r="A348" s="70" t="s">
        <v>1231</v>
      </c>
      <c r="B348" s="70" t="s">
        <v>373</v>
      </c>
      <c r="C348" s="64" t="s">
        <v>32</v>
      </c>
      <c r="D348" s="60" t="s">
        <v>3</v>
      </c>
      <c r="E348" s="65" t="s">
        <v>20</v>
      </c>
      <c r="F348" s="65">
        <v>1189</v>
      </c>
      <c r="G348" s="65">
        <v>1911</v>
      </c>
      <c r="H348" s="77"/>
      <c r="I348" s="82">
        <v>24946</v>
      </c>
      <c r="J348" s="82">
        <v>25093</v>
      </c>
      <c r="K348" s="82">
        <v>25338</v>
      </c>
      <c r="L348" s="82">
        <v>25989</v>
      </c>
      <c r="M348" s="82">
        <v>26315</v>
      </c>
      <c r="N348" s="82">
        <v>26859</v>
      </c>
      <c r="O348" s="82"/>
      <c r="P348" s="82">
        <v>28688</v>
      </c>
      <c r="Q348" s="82">
        <v>28857</v>
      </c>
      <c r="R348" s="82">
        <v>29139</v>
      </c>
      <c r="S348" s="82">
        <v>29887</v>
      </c>
      <c r="T348" s="82">
        <v>30262</v>
      </c>
      <c r="U348" s="82">
        <v>30888</v>
      </c>
    </row>
    <row r="349" spans="1:21" x14ac:dyDescent="0.25">
      <c r="A349" s="23" t="s">
        <v>1232</v>
      </c>
      <c r="B349" s="23" t="s">
        <v>374</v>
      </c>
      <c r="C349" s="28" t="s">
        <v>32</v>
      </c>
      <c r="D349" s="24" t="s">
        <v>4</v>
      </c>
      <c r="E349" s="25" t="s">
        <v>20</v>
      </c>
      <c r="F349" s="25">
        <v>1331</v>
      </c>
      <c r="G349" s="25">
        <v>2140</v>
      </c>
      <c r="H349" s="26"/>
      <c r="I349" s="42">
        <v>27590</v>
      </c>
      <c r="J349" s="42">
        <v>27737</v>
      </c>
      <c r="K349" s="42">
        <v>27982</v>
      </c>
      <c r="L349" s="42">
        <v>28633</v>
      </c>
      <c r="M349" s="42">
        <v>28960</v>
      </c>
      <c r="N349" s="42">
        <v>29504</v>
      </c>
      <c r="O349" s="42"/>
      <c r="P349" s="42">
        <v>31729</v>
      </c>
      <c r="Q349" s="42">
        <v>31898</v>
      </c>
      <c r="R349" s="42">
        <v>32179</v>
      </c>
      <c r="S349" s="42">
        <v>32928</v>
      </c>
      <c r="T349" s="42">
        <v>33304</v>
      </c>
      <c r="U349" s="42">
        <v>33930</v>
      </c>
    </row>
    <row r="350" spans="1:21" x14ac:dyDescent="0.25">
      <c r="A350" s="70" t="s">
        <v>1233</v>
      </c>
      <c r="B350" s="70" t="s">
        <v>375</v>
      </c>
      <c r="C350" s="64" t="s">
        <v>32</v>
      </c>
      <c r="D350" s="60" t="s">
        <v>5</v>
      </c>
      <c r="E350" s="65" t="s">
        <v>20</v>
      </c>
      <c r="F350" s="65">
        <v>1473</v>
      </c>
      <c r="G350" s="65">
        <v>2368</v>
      </c>
      <c r="H350" s="77"/>
      <c r="I350" s="82">
        <v>28790</v>
      </c>
      <c r="J350" s="82">
        <v>28930</v>
      </c>
      <c r="K350" s="82">
        <v>29162</v>
      </c>
      <c r="L350" s="82">
        <v>29781</v>
      </c>
      <c r="M350" s="82">
        <v>30091</v>
      </c>
      <c r="N350" s="82">
        <v>30608</v>
      </c>
      <c r="O350" s="82"/>
      <c r="P350" s="82">
        <v>33109</v>
      </c>
      <c r="Q350" s="82">
        <v>33270</v>
      </c>
      <c r="R350" s="82">
        <v>33536</v>
      </c>
      <c r="S350" s="82">
        <v>34248</v>
      </c>
      <c r="T350" s="82">
        <v>34605</v>
      </c>
      <c r="U350" s="82">
        <v>35199</v>
      </c>
    </row>
    <row r="351" spans="1:21" x14ac:dyDescent="0.25">
      <c r="A351" s="23" t="s">
        <v>1234</v>
      </c>
      <c r="B351" s="23" t="s">
        <v>376</v>
      </c>
      <c r="C351" s="28" t="s">
        <v>32</v>
      </c>
      <c r="D351" s="24" t="s">
        <v>6</v>
      </c>
      <c r="E351" s="25" t="s">
        <v>20</v>
      </c>
      <c r="F351" s="25">
        <v>1623</v>
      </c>
      <c r="G351" s="25">
        <v>2609</v>
      </c>
      <c r="H351" s="26"/>
      <c r="I351" s="42">
        <v>31470</v>
      </c>
      <c r="J351" s="42">
        <v>31609</v>
      </c>
      <c r="K351" s="42">
        <v>31842</v>
      </c>
      <c r="L351" s="42">
        <v>32461</v>
      </c>
      <c r="M351" s="42">
        <v>32771</v>
      </c>
      <c r="N351" s="42">
        <v>33288</v>
      </c>
      <c r="O351" s="42"/>
      <c r="P351" s="42">
        <v>36191</v>
      </c>
      <c r="Q351" s="42">
        <v>36350</v>
      </c>
      <c r="R351" s="42">
        <v>36618</v>
      </c>
      <c r="S351" s="42">
        <v>37330</v>
      </c>
      <c r="T351" s="42">
        <v>37687</v>
      </c>
      <c r="U351" s="42">
        <v>38281</v>
      </c>
    </row>
    <row r="352" spans="1:21" x14ac:dyDescent="0.25">
      <c r="A352" s="70" t="s">
        <v>1235</v>
      </c>
      <c r="B352" s="70" t="s">
        <v>377</v>
      </c>
      <c r="C352" s="64" t="s">
        <v>32</v>
      </c>
      <c r="D352" s="60" t="s">
        <v>7</v>
      </c>
      <c r="E352" s="65" t="s">
        <v>20</v>
      </c>
      <c r="F352" s="65">
        <v>1773</v>
      </c>
      <c r="G352" s="65">
        <v>2850</v>
      </c>
      <c r="H352" s="77"/>
      <c r="I352" s="82">
        <v>33985</v>
      </c>
      <c r="J352" s="82">
        <v>34125</v>
      </c>
      <c r="K352" s="82">
        <v>34358</v>
      </c>
      <c r="L352" s="82">
        <v>34976</v>
      </c>
      <c r="M352" s="82">
        <v>35286</v>
      </c>
      <c r="N352" s="82">
        <v>35803</v>
      </c>
      <c r="O352" s="82"/>
      <c r="P352" s="82">
        <v>39083</v>
      </c>
      <c r="Q352" s="82">
        <v>39244</v>
      </c>
      <c r="R352" s="82">
        <v>39512</v>
      </c>
      <c r="S352" s="82">
        <v>40222</v>
      </c>
      <c r="T352" s="82">
        <v>40579</v>
      </c>
      <c r="U352" s="82">
        <v>41173</v>
      </c>
    </row>
    <row r="353" spans="1:21" x14ac:dyDescent="0.25">
      <c r="A353" s="23" t="s">
        <v>1236</v>
      </c>
      <c r="B353" s="23" t="s">
        <v>378</v>
      </c>
      <c r="C353" s="28" t="s">
        <v>32</v>
      </c>
      <c r="D353" s="24" t="s">
        <v>8</v>
      </c>
      <c r="E353" s="25" t="s">
        <v>20</v>
      </c>
      <c r="F353" s="25">
        <v>1923</v>
      </c>
      <c r="G353" s="25">
        <v>3091</v>
      </c>
      <c r="H353" s="26"/>
      <c r="I353" s="42">
        <v>36498</v>
      </c>
      <c r="J353" s="42">
        <v>36637</v>
      </c>
      <c r="K353" s="42">
        <v>36870</v>
      </c>
      <c r="L353" s="42">
        <v>37489</v>
      </c>
      <c r="M353" s="42">
        <v>37799</v>
      </c>
      <c r="N353" s="42">
        <v>38316</v>
      </c>
      <c r="O353" s="42"/>
      <c r="P353" s="42">
        <v>41973</v>
      </c>
      <c r="Q353" s="42">
        <v>42133</v>
      </c>
      <c r="R353" s="42">
        <v>42401</v>
      </c>
      <c r="S353" s="42">
        <v>43112</v>
      </c>
      <c r="T353" s="42">
        <v>43469</v>
      </c>
      <c r="U353" s="42">
        <v>44063</v>
      </c>
    </row>
    <row r="354" spans="1:21" x14ac:dyDescent="0.25">
      <c r="A354" s="70" t="s">
        <v>1237</v>
      </c>
      <c r="B354" s="70" t="s">
        <v>379</v>
      </c>
      <c r="C354" s="64" t="s">
        <v>32</v>
      </c>
      <c r="D354" s="60" t="s">
        <v>9</v>
      </c>
      <c r="E354" s="65" t="s">
        <v>20</v>
      </c>
      <c r="F354" s="65">
        <v>2073</v>
      </c>
      <c r="G354" s="65">
        <v>3332</v>
      </c>
      <c r="H354" s="77"/>
      <c r="I354" s="82">
        <v>39077</v>
      </c>
      <c r="J354" s="82">
        <v>39217</v>
      </c>
      <c r="K354" s="82">
        <v>39450</v>
      </c>
      <c r="L354" s="82">
        <v>40068</v>
      </c>
      <c r="M354" s="82">
        <v>40378</v>
      </c>
      <c r="N354" s="82">
        <v>40895</v>
      </c>
      <c r="O354" s="82"/>
      <c r="P354" s="82">
        <v>44939</v>
      </c>
      <c r="Q354" s="82">
        <v>45100</v>
      </c>
      <c r="R354" s="82">
        <v>45368</v>
      </c>
      <c r="S354" s="82">
        <v>46078</v>
      </c>
      <c r="T354" s="82">
        <v>46435</v>
      </c>
      <c r="U354" s="82">
        <v>47029</v>
      </c>
    </row>
    <row r="355" spans="1:21" x14ac:dyDescent="0.25">
      <c r="A355" s="23" t="s">
        <v>1238</v>
      </c>
      <c r="B355" s="23" t="s">
        <v>380</v>
      </c>
      <c r="C355" s="28" t="s">
        <v>32</v>
      </c>
      <c r="D355" s="24" t="s">
        <v>10</v>
      </c>
      <c r="E355" s="25" t="s">
        <v>20</v>
      </c>
      <c r="F355" s="25">
        <v>2223</v>
      </c>
      <c r="G355" s="25">
        <v>3573</v>
      </c>
      <c r="H355" s="26"/>
      <c r="I355" s="42">
        <v>41590</v>
      </c>
      <c r="J355" s="42">
        <v>41729</v>
      </c>
      <c r="K355" s="42">
        <v>41962</v>
      </c>
      <c r="L355" s="42">
        <v>42581</v>
      </c>
      <c r="M355" s="42">
        <v>42891</v>
      </c>
      <c r="N355" s="42">
        <v>43407</v>
      </c>
      <c r="O355" s="42"/>
      <c r="P355" s="42">
        <v>47829</v>
      </c>
      <c r="Q355" s="42">
        <v>47988</v>
      </c>
      <c r="R355" s="42">
        <v>48256</v>
      </c>
      <c r="S355" s="42">
        <v>48968</v>
      </c>
      <c r="T355" s="42">
        <v>49325</v>
      </c>
      <c r="U355" s="42">
        <v>49918</v>
      </c>
    </row>
    <row r="356" spans="1:21" x14ac:dyDescent="0.25">
      <c r="A356" s="70" t="s">
        <v>1239</v>
      </c>
      <c r="B356" s="70" t="s">
        <v>381</v>
      </c>
      <c r="C356" s="64" t="s">
        <v>32</v>
      </c>
      <c r="D356" s="60" t="s">
        <v>11</v>
      </c>
      <c r="E356" s="65" t="s">
        <v>20</v>
      </c>
      <c r="F356" s="65">
        <v>2373</v>
      </c>
      <c r="G356" s="65">
        <v>3814</v>
      </c>
      <c r="H356" s="77"/>
      <c r="I356" s="82">
        <v>44320</v>
      </c>
      <c r="J356" s="82">
        <v>44459</v>
      </c>
      <c r="K356" s="82">
        <v>44692</v>
      </c>
      <c r="L356" s="82">
        <v>45311</v>
      </c>
      <c r="M356" s="82">
        <v>45621</v>
      </c>
      <c r="N356" s="82">
        <v>46137</v>
      </c>
      <c r="O356" s="82"/>
      <c r="P356" s="82">
        <v>50968</v>
      </c>
      <c r="Q356" s="82">
        <v>51128</v>
      </c>
      <c r="R356" s="82">
        <v>51396</v>
      </c>
      <c r="S356" s="82">
        <v>52108</v>
      </c>
      <c r="T356" s="82">
        <v>52464</v>
      </c>
      <c r="U356" s="82">
        <v>53058</v>
      </c>
    </row>
    <row r="357" spans="1:21" x14ac:dyDescent="0.25">
      <c r="A357" s="23" t="s">
        <v>1240</v>
      </c>
      <c r="B357" s="23" t="s">
        <v>382</v>
      </c>
      <c r="C357" s="28" t="s">
        <v>32</v>
      </c>
      <c r="D357" s="24" t="s">
        <v>12</v>
      </c>
      <c r="E357" s="25" t="s">
        <v>20</v>
      </c>
      <c r="F357" s="25">
        <v>2523</v>
      </c>
      <c r="G357" s="25">
        <v>4055</v>
      </c>
      <c r="H357" s="26"/>
      <c r="I357" s="42">
        <v>46899</v>
      </c>
      <c r="J357" s="42">
        <v>47038</v>
      </c>
      <c r="K357" s="42">
        <v>47271</v>
      </c>
      <c r="L357" s="42">
        <v>47890</v>
      </c>
      <c r="M357" s="42">
        <v>48200</v>
      </c>
      <c r="N357" s="42">
        <v>48717</v>
      </c>
      <c r="O357" s="42"/>
      <c r="P357" s="42">
        <v>53934</v>
      </c>
      <c r="Q357" s="42">
        <v>54094</v>
      </c>
      <c r="R357" s="42">
        <v>54362</v>
      </c>
      <c r="S357" s="42">
        <v>55074</v>
      </c>
      <c r="T357" s="42">
        <v>55430</v>
      </c>
      <c r="U357" s="42">
        <v>56025</v>
      </c>
    </row>
    <row r="358" spans="1:21" x14ac:dyDescent="0.25">
      <c r="A358" s="70" t="s">
        <v>1241</v>
      </c>
      <c r="B358" s="70" t="s">
        <v>383</v>
      </c>
      <c r="C358" s="64" t="s">
        <v>32</v>
      </c>
      <c r="D358" s="60" t="s">
        <v>13</v>
      </c>
      <c r="E358" s="65" t="s">
        <v>20</v>
      </c>
      <c r="F358" s="65">
        <v>2673</v>
      </c>
      <c r="G358" s="65">
        <v>4296</v>
      </c>
      <c r="H358" s="77"/>
      <c r="I358" s="82">
        <v>49716</v>
      </c>
      <c r="J358" s="82">
        <v>49926</v>
      </c>
      <c r="K358" s="82">
        <v>50275</v>
      </c>
      <c r="L358" s="82">
        <v>51203</v>
      </c>
      <c r="M358" s="82">
        <v>51668</v>
      </c>
      <c r="N358" s="82">
        <v>52443</v>
      </c>
      <c r="O358" s="82"/>
      <c r="P358" s="82">
        <v>57173</v>
      </c>
      <c r="Q358" s="82">
        <v>57415</v>
      </c>
      <c r="R358" s="82">
        <v>57816</v>
      </c>
      <c r="S358" s="82">
        <v>58883</v>
      </c>
      <c r="T358" s="82">
        <v>59418</v>
      </c>
      <c r="U358" s="82">
        <v>60309</v>
      </c>
    </row>
    <row r="359" spans="1:21" x14ac:dyDescent="0.25">
      <c r="A359" s="23" t="s">
        <v>1242</v>
      </c>
      <c r="B359" s="23" t="s">
        <v>384</v>
      </c>
      <c r="C359" s="28" t="s">
        <v>32</v>
      </c>
      <c r="D359" s="24" t="s">
        <v>14</v>
      </c>
      <c r="E359" s="25" t="s">
        <v>20</v>
      </c>
      <c r="F359" s="25">
        <v>2823</v>
      </c>
      <c r="G359" s="25">
        <v>4537</v>
      </c>
      <c r="H359" s="26"/>
      <c r="I359" s="42">
        <v>52229</v>
      </c>
      <c r="J359" s="42">
        <v>52438</v>
      </c>
      <c r="K359" s="42">
        <v>52787</v>
      </c>
      <c r="L359" s="42">
        <v>53715</v>
      </c>
      <c r="M359" s="42">
        <v>54180</v>
      </c>
      <c r="N359" s="42">
        <v>54956</v>
      </c>
      <c r="O359" s="42"/>
      <c r="P359" s="42">
        <v>60063</v>
      </c>
      <c r="Q359" s="42">
        <v>60304</v>
      </c>
      <c r="R359" s="42">
        <v>60705</v>
      </c>
      <c r="S359" s="42">
        <v>61772</v>
      </c>
      <c r="T359" s="42">
        <v>62307</v>
      </c>
      <c r="U359" s="42">
        <v>63199</v>
      </c>
    </row>
    <row r="360" spans="1:21" x14ac:dyDescent="0.25">
      <c r="A360" s="70" t="s">
        <v>1243</v>
      </c>
      <c r="B360" s="70" t="s">
        <v>385</v>
      </c>
      <c r="C360" s="64" t="s">
        <v>32</v>
      </c>
      <c r="D360" s="60" t="s">
        <v>15</v>
      </c>
      <c r="E360" s="65" t="s">
        <v>20</v>
      </c>
      <c r="F360" s="65">
        <v>2973</v>
      </c>
      <c r="G360" s="65">
        <v>4778</v>
      </c>
      <c r="H360" s="77"/>
      <c r="I360" s="82">
        <v>54780</v>
      </c>
      <c r="J360" s="82">
        <v>54990</v>
      </c>
      <c r="K360" s="82">
        <v>55339</v>
      </c>
      <c r="L360" s="82">
        <v>56267</v>
      </c>
      <c r="M360" s="82">
        <v>56732</v>
      </c>
      <c r="N360" s="82">
        <v>57507</v>
      </c>
      <c r="O360" s="82"/>
      <c r="P360" s="82">
        <v>62997</v>
      </c>
      <c r="Q360" s="82">
        <v>63239</v>
      </c>
      <c r="R360" s="82">
        <v>63640</v>
      </c>
      <c r="S360" s="82">
        <v>64707</v>
      </c>
      <c r="T360" s="82">
        <v>65242</v>
      </c>
      <c r="U360" s="82">
        <v>66133</v>
      </c>
    </row>
    <row r="361" spans="1:21" x14ac:dyDescent="0.25">
      <c r="A361" s="23" t="s">
        <v>1244</v>
      </c>
      <c r="B361" s="23" t="s">
        <v>386</v>
      </c>
      <c r="C361" s="28" t="s">
        <v>32</v>
      </c>
      <c r="D361" s="24" t="s">
        <v>16</v>
      </c>
      <c r="E361" s="25" t="s">
        <v>20</v>
      </c>
      <c r="F361" s="25">
        <v>3123</v>
      </c>
      <c r="G361" s="25">
        <v>5019</v>
      </c>
      <c r="H361" s="26"/>
      <c r="I361" s="42">
        <v>57621</v>
      </c>
      <c r="J361" s="42">
        <v>57831</v>
      </c>
      <c r="K361" s="42">
        <v>58180</v>
      </c>
      <c r="L361" s="42">
        <v>59108</v>
      </c>
      <c r="M361" s="42">
        <v>59573</v>
      </c>
      <c r="N361" s="42">
        <v>60348</v>
      </c>
      <c r="O361" s="42"/>
      <c r="P361" s="42">
        <v>66264</v>
      </c>
      <c r="Q361" s="42">
        <v>66506</v>
      </c>
      <c r="R361" s="42">
        <v>66907</v>
      </c>
      <c r="S361" s="42">
        <v>67974</v>
      </c>
      <c r="T361" s="42">
        <v>68509</v>
      </c>
      <c r="U361" s="42">
        <v>69400</v>
      </c>
    </row>
    <row r="362" spans="1:21" x14ac:dyDescent="0.25">
      <c r="A362" s="70" t="s">
        <v>1245</v>
      </c>
      <c r="B362" s="70" t="s">
        <v>387</v>
      </c>
      <c r="C362" s="64" t="s">
        <v>32</v>
      </c>
      <c r="D362" s="60" t="s">
        <v>17</v>
      </c>
      <c r="E362" s="65" t="s">
        <v>20</v>
      </c>
      <c r="F362" s="65">
        <v>3273</v>
      </c>
      <c r="G362" s="65">
        <v>5261</v>
      </c>
      <c r="H362" s="77"/>
      <c r="I362" s="82">
        <v>60134</v>
      </c>
      <c r="J362" s="82">
        <v>60343</v>
      </c>
      <c r="K362" s="82">
        <v>60692</v>
      </c>
      <c r="L362" s="82">
        <v>61620</v>
      </c>
      <c r="M362" s="82">
        <v>62085</v>
      </c>
      <c r="N362" s="82">
        <v>62860</v>
      </c>
      <c r="O362" s="82"/>
      <c r="P362" s="82">
        <v>69154</v>
      </c>
      <c r="Q362" s="82">
        <v>69394</v>
      </c>
      <c r="R362" s="82">
        <v>69796</v>
      </c>
      <c r="S362" s="82">
        <v>70863</v>
      </c>
      <c r="T362" s="82">
        <v>71398</v>
      </c>
      <c r="U362" s="82">
        <v>72289</v>
      </c>
    </row>
    <row r="363" spans="1:21" x14ac:dyDescent="0.25">
      <c r="A363" s="23" t="s">
        <v>1246</v>
      </c>
      <c r="B363" s="23" t="s">
        <v>388</v>
      </c>
      <c r="C363" s="28" t="s">
        <v>32</v>
      </c>
      <c r="D363" s="24" t="s">
        <v>18</v>
      </c>
      <c r="E363" s="25" t="s">
        <v>20</v>
      </c>
      <c r="F363" s="25">
        <v>3423</v>
      </c>
      <c r="G363" s="25">
        <v>5502</v>
      </c>
      <c r="H363" s="26"/>
      <c r="I363" s="42">
        <v>62646</v>
      </c>
      <c r="J363" s="42">
        <v>62856</v>
      </c>
      <c r="K363" s="42">
        <v>63205</v>
      </c>
      <c r="L363" s="42">
        <v>64133</v>
      </c>
      <c r="M363" s="42">
        <v>64598</v>
      </c>
      <c r="N363" s="42">
        <v>65373</v>
      </c>
      <c r="O363" s="42"/>
      <c r="P363" s="42">
        <v>72043</v>
      </c>
      <c r="Q363" s="42">
        <v>72284</v>
      </c>
      <c r="R363" s="42">
        <v>72686</v>
      </c>
      <c r="S363" s="42">
        <v>73753</v>
      </c>
      <c r="T363" s="42">
        <v>74288</v>
      </c>
      <c r="U363" s="42">
        <v>75179</v>
      </c>
    </row>
    <row r="364" spans="1:21" ht="15.75" thickBot="1" x14ac:dyDescent="0.3">
      <c r="A364" s="71" t="s">
        <v>1247</v>
      </c>
      <c r="B364" s="71" t="s">
        <v>389</v>
      </c>
      <c r="C364" s="66" t="s">
        <v>32</v>
      </c>
      <c r="D364" s="67" t="s">
        <v>19</v>
      </c>
      <c r="E364" s="68" t="s">
        <v>20</v>
      </c>
      <c r="F364" s="68">
        <v>3573</v>
      </c>
      <c r="G364" s="68">
        <v>5743</v>
      </c>
      <c r="H364" s="78"/>
      <c r="I364" s="84">
        <v>65228</v>
      </c>
      <c r="J364" s="84">
        <v>65438</v>
      </c>
      <c r="K364" s="84">
        <v>65787</v>
      </c>
      <c r="L364" s="84">
        <v>66715</v>
      </c>
      <c r="M364" s="84">
        <v>67180</v>
      </c>
      <c r="N364" s="84">
        <v>67955</v>
      </c>
      <c r="O364" s="84"/>
      <c r="P364" s="84">
        <v>75012</v>
      </c>
      <c r="Q364" s="84">
        <v>75254</v>
      </c>
      <c r="R364" s="84">
        <v>75655</v>
      </c>
      <c r="S364" s="84">
        <v>76722</v>
      </c>
      <c r="T364" s="84">
        <v>77257</v>
      </c>
      <c r="U364" s="84">
        <v>78148</v>
      </c>
    </row>
    <row r="365" spans="1:21" x14ac:dyDescent="0.25">
      <c r="A365" s="69" t="s">
        <v>1248</v>
      </c>
      <c r="B365" s="69" t="s">
        <v>390</v>
      </c>
      <c r="C365" s="61" t="s">
        <v>32</v>
      </c>
      <c r="D365" s="62" t="s">
        <v>25</v>
      </c>
      <c r="E365" s="63" t="s">
        <v>21</v>
      </c>
      <c r="F365" s="63">
        <v>833</v>
      </c>
      <c r="G365" s="63">
        <v>1339</v>
      </c>
      <c r="H365" s="75"/>
      <c r="I365" s="76">
        <v>17493</v>
      </c>
      <c r="J365" s="76">
        <v>17668</v>
      </c>
      <c r="K365" s="76">
        <v>17958</v>
      </c>
      <c r="L365" s="76">
        <v>18705</v>
      </c>
      <c r="M365" s="76">
        <v>19087</v>
      </c>
      <c r="N365" s="76">
        <v>19722</v>
      </c>
      <c r="O365" s="76"/>
      <c r="P365" s="76">
        <v>20117</v>
      </c>
      <c r="Q365" s="76">
        <v>20318</v>
      </c>
      <c r="R365" s="76">
        <v>20652</v>
      </c>
      <c r="S365" s="76">
        <v>21511</v>
      </c>
      <c r="T365" s="76">
        <v>21950</v>
      </c>
      <c r="U365" s="76">
        <v>22680</v>
      </c>
    </row>
    <row r="366" spans="1:21" x14ac:dyDescent="0.25">
      <c r="A366" s="23" t="s">
        <v>1249</v>
      </c>
      <c r="B366" s="23" t="s">
        <v>391</v>
      </c>
      <c r="C366" s="28" t="s">
        <v>32</v>
      </c>
      <c r="D366" s="24" t="s">
        <v>27</v>
      </c>
      <c r="E366" s="25" t="s">
        <v>21</v>
      </c>
      <c r="F366" s="25">
        <v>1017</v>
      </c>
      <c r="G366" s="25">
        <v>1635</v>
      </c>
      <c r="H366" s="26"/>
      <c r="I366" s="42">
        <v>20581</v>
      </c>
      <c r="J366" s="42">
        <v>20756</v>
      </c>
      <c r="K366" s="42">
        <v>21047</v>
      </c>
      <c r="L366" s="42">
        <v>21794</v>
      </c>
      <c r="M366" s="42">
        <v>22175</v>
      </c>
      <c r="N366" s="42">
        <v>22811</v>
      </c>
      <c r="O366" s="42"/>
      <c r="P366" s="42">
        <v>23668</v>
      </c>
      <c r="Q366" s="42">
        <v>23869</v>
      </c>
      <c r="R366" s="42">
        <v>24204</v>
      </c>
      <c r="S366" s="42">
        <v>25063</v>
      </c>
      <c r="T366" s="42">
        <v>25501</v>
      </c>
      <c r="U366" s="42">
        <v>26233</v>
      </c>
    </row>
    <row r="367" spans="1:21" x14ac:dyDescent="0.25">
      <c r="A367" s="70" t="s">
        <v>1250</v>
      </c>
      <c r="B367" s="70" t="s">
        <v>392</v>
      </c>
      <c r="C367" s="64" t="s">
        <v>32</v>
      </c>
      <c r="D367" s="60" t="s">
        <v>1</v>
      </c>
      <c r="E367" s="65" t="s">
        <v>21</v>
      </c>
      <c r="F367" s="65">
        <v>1201</v>
      </c>
      <c r="G367" s="65">
        <v>1931</v>
      </c>
      <c r="H367" s="77"/>
      <c r="I367" s="82">
        <v>23899</v>
      </c>
      <c r="J367" s="82">
        <v>24073</v>
      </c>
      <c r="K367" s="82">
        <v>24364</v>
      </c>
      <c r="L367" s="82">
        <v>25111</v>
      </c>
      <c r="M367" s="82">
        <v>25492</v>
      </c>
      <c r="N367" s="82">
        <v>26128</v>
      </c>
      <c r="O367" s="82"/>
      <c r="P367" s="82">
        <v>27484</v>
      </c>
      <c r="Q367" s="82">
        <v>27684</v>
      </c>
      <c r="R367" s="82">
        <v>28019</v>
      </c>
      <c r="S367" s="82">
        <v>28878</v>
      </c>
      <c r="T367" s="82">
        <v>29316</v>
      </c>
      <c r="U367" s="82">
        <v>30047</v>
      </c>
    </row>
    <row r="368" spans="1:21" x14ac:dyDescent="0.25">
      <c r="A368" s="23" t="s">
        <v>1251</v>
      </c>
      <c r="B368" s="23" t="s">
        <v>393</v>
      </c>
      <c r="C368" s="28" t="s">
        <v>32</v>
      </c>
      <c r="D368" s="24" t="s">
        <v>2</v>
      </c>
      <c r="E368" s="25" t="s">
        <v>21</v>
      </c>
      <c r="F368" s="25">
        <v>1385</v>
      </c>
      <c r="G368" s="25">
        <v>2226</v>
      </c>
      <c r="H368" s="26"/>
      <c r="I368" s="42">
        <v>27063</v>
      </c>
      <c r="J368" s="42">
        <v>27237</v>
      </c>
      <c r="K368" s="42">
        <v>27528</v>
      </c>
      <c r="L368" s="42">
        <v>28275</v>
      </c>
      <c r="M368" s="42">
        <v>28657</v>
      </c>
      <c r="N368" s="42">
        <v>29292</v>
      </c>
      <c r="O368" s="42"/>
      <c r="P368" s="42">
        <v>31122</v>
      </c>
      <c r="Q368" s="42">
        <v>31323</v>
      </c>
      <c r="R368" s="42">
        <v>31657</v>
      </c>
      <c r="S368" s="42">
        <v>32516</v>
      </c>
      <c r="T368" s="42">
        <v>32956</v>
      </c>
      <c r="U368" s="42">
        <v>33686</v>
      </c>
    </row>
    <row r="369" spans="1:21" x14ac:dyDescent="0.25">
      <c r="A369" s="70" t="s">
        <v>1252</v>
      </c>
      <c r="B369" s="70" t="s">
        <v>394</v>
      </c>
      <c r="C369" s="64" t="s">
        <v>32</v>
      </c>
      <c r="D369" s="60" t="s">
        <v>3</v>
      </c>
      <c r="E369" s="65" t="s">
        <v>21</v>
      </c>
      <c r="F369" s="65">
        <v>1569</v>
      </c>
      <c r="G369" s="65">
        <v>2522</v>
      </c>
      <c r="H369" s="77"/>
      <c r="I369" s="82">
        <v>30155</v>
      </c>
      <c r="J369" s="82">
        <v>30329</v>
      </c>
      <c r="K369" s="82">
        <v>30620</v>
      </c>
      <c r="L369" s="82">
        <v>31367</v>
      </c>
      <c r="M369" s="82">
        <v>31749</v>
      </c>
      <c r="N369" s="82">
        <v>32384</v>
      </c>
      <c r="O369" s="82"/>
      <c r="P369" s="82">
        <v>34678</v>
      </c>
      <c r="Q369" s="82">
        <v>34878</v>
      </c>
      <c r="R369" s="82">
        <v>35213</v>
      </c>
      <c r="S369" s="82">
        <v>36072</v>
      </c>
      <c r="T369" s="82">
        <v>36511</v>
      </c>
      <c r="U369" s="82">
        <v>37242</v>
      </c>
    </row>
    <row r="370" spans="1:21" x14ac:dyDescent="0.25">
      <c r="A370" s="23" t="s">
        <v>1253</v>
      </c>
      <c r="B370" s="23" t="s">
        <v>395</v>
      </c>
      <c r="C370" s="28" t="s">
        <v>32</v>
      </c>
      <c r="D370" s="24" t="s">
        <v>4</v>
      </c>
      <c r="E370" s="25" t="s">
        <v>21</v>
      </c>
      <c r="F370" s="25">
        <v>1753</v>
      </c>
      <c r="G370" s="25">
        <v>2818</v>
      </c>
      <c r="H370" s="26"/>
      <c r="I370" s="42">
        <v>33243</v>
      </c>
      <c r="J370" s="42">
        <v>33418</v>
      </c>
      <c r="K370" s="42">
        <v>33709</v>
      </c>
      <c r="L370" s="42">
        <v>34456</v>
      </c>
      <c r="M370" s="42">
        <v>34837</v>
      </c>
      <c r="N370" s="42">
        <v>35472</v>
      </c>
      <c r="O370" s="42"/>
      <c r="P370" s="42">
        <v>38229</v>
      </c>
      <c r="Q370" s="42">
        <v>38431</v>
      </c>
      <c r="R370" s="42">
        <v>38765</v>
      </c>
      <c r="S370" s="42">
        <v>39624</v>
      </c>
      <c r="T370" s="42">
        <v>40063</v>
      </c>
      <c r="U370" s="42">
        <v>40793</v>
      </c>
    </row>
    <row r="371" spans="1:21" x14ac:dyDescent="0.25">
      <c r="A371" s="70" t="s">
        <v>1254</v>
      </c>
      <c r="B371" s="70" t="s">
        <v>396</v>
      </c>
      <c r="C371" s="64" t="s">
        <v>32</v>
      </c>
      <c r="D371" s="60" t="s">
        <v>5</v>
      </c>
      <c r="E371" s="65" t="s">
        <v>21</v>
      </c>
      <c r="F371" s="65">
        <v>1937</v>
      </c>
      <c r="G371" s="65">
        <v>3113</v>
      </c>
      <c r="H371" s="77"/>
      <c r="I371" s="82">
        <v>34587</v>
      </c>
      <c r="J371" s="82">
        <v>34753</v>
      </c>
      <c r="K371" s="82">
        <v>35029</v>
      </c>
      <c r="L371" s="82">
        <v>35739</v>
      </c>
      <c r="M371" s="82">
        <v>36101</v>
      </c>
      <c r="N371" s="82">
        <v>36705</v>
      </c>
      <c r="O371" s="82"/>
      <c r="P371" s="82">
        <v>39775</v>
      </c>
      <c r="Q371" s="82">
        <v>39966</v>
      </c>
      <c r="R371" s="82">
        <v>40283</v>
      </c>
      <c r="S371" s="82">
        <v>41100</v>
      </c>
      <c r="T371" s="82">
        <v>41516</v>
      </c>
      <c r="U371" s="82">
        <v>42211</v>
      </c>
    </row>
    <row r="372" spans="1:21" x14ac:dyDescent="0.25">
      <c r="A372" s="23" t="s">
        <v>1255</v>
      </c>
      <c r="B372" s="23" t="s">
        <v>397</v>
      </c>
      <c r="C372" s="28" t="s">
        <v>32</v>
      </c>
      <c r="D372" s="24" t="s">
        <v>6</v>
      </c>
      <c r="E372" s="25" t="s">
        <v>21</v>
      </c>
      <c r="F372" s="25">
        <v>2126</v>
      </c>
      <c r="G372" s="25">
        <v>3417</v>
      </c>
      <c r="H372" s="26"/>
      <c r="I372" s="42">
        <v>37799</v>
      </c>
      <c r="J372" s="42">
        <v>37964</v>
      </c>
      <c r="K372" s="42">
        <v>38240</v>
      </c>
      <c r="L372" s="42">
        <v>38950</v>
      </c>
      <c r="M372" s="42">
        <v>39312</v>
      </c>
      <c r="N372" s="42">
        <v>39916</v>
      </c>
      <c r="O372" s="42"/>
      <c r="P372" s="42">
        <v>43469</v>
      </c>
      <c r="Q372" s="42">
        <v>43659</v>
      </c>
      <c r="R372" s="42">
        <v>43976</v>
      </c>
      <c r="S372" s="42">
        <v>44793</v>
      </c>
      <c r="T372" s="42">
        <v>45209</v>
      </c>
      <c r="U372" s="42">
        <v>45903</v>
      </c>
    </row>
    <row r="373" spans="1:21" x14ac:dyDescent="0.25">
      <c r="A373" s="70" t="s">
        <v>1256</v>
      </c>
      <c r="B373" s="70" t="s">
        <v>398</v>
      </c>
      <c r="C373" s="64" t="s">
        <v>32</v>
      </c>
      <c r="D373" s="60" t="s">
        <v>7</v>
      </c>
      <c r="E373" s="65" t="s">
        <v>21</v>
      </c>
      <c r="F373" s="65">
        <v>2315</v>
      </c>
      <c r="G373" s="65">
        <v>3721</v>
      </c>
      <c r="H373" s="77"/>
      <c r="I373" s="82">
        <v>40736</v>
      </c>
      <c r="J373" s="82">
        <v>40902</v>
      </c>
      <c r="K373" s="82">
        <v>41178</v>
      </c>
      <c r="L373" s="82">
        <v>41888</v>
      </c>
      <c r="M373" s="82">
        <v>42250</v>
      </c>
      <c r="N373" s="82">
        <v>42853</v>
      </c>
      <c r="O373" s="82"/>
      <c r="P373" s="82">
        <v>46846</v>
      </c>
      <c r="Q373" s="82">
        <v>47037</v>
      </c>
      <c r="R373" s="82">
        <v>47355</v>
      </c>
      <c r="S373" s="82">
        <v>48171</v>
      </c>
      <c r="T373" s="82">
        <v>48588</v>
      </c>
      <c r="U373" s="82">
        <v>49281</v>
      </c>
    </row>
    <row r="374" spans="1:21" x14ac:dyDescent="0.25">
      <c r="A374" s="23" t="s">
        <v>1257</v>
      </c>
      <c r="B374" s="23" t="s">
        <v>399</v>
      </c>
      <c r="C374" s="28" t="s">
        <v>32</v>
      </c>
      <c r="D374" s="24" t="s">
        <v>8</v>
      </c>
      <c r="E374" s="25" t="s">
        <v>21</v>
      </c>
      <c r="F374" s="25">
        <v>2504</v>
      </c>
      <c r="G374" s="25">
        <v>4025</v>
      </c>
      <c r="H374" s="26"/>
      <c r="I374" s="42">
        <v>43670</v>
      </c>
      <c r="J374" s="42">
        <v>43836</v>
      </c>
      <c r="K374" s="42">
        <v>44112</v>
      </c>
      <c r="L374" s="42">
        <v>44822</v>
      </c>
      <c r="M374" s="42">
        <v>45184</v>
      </c>
      <c r="N374" s="42">
        <v>45787</v>
      </c>
      <c r="O374" s="42"/>
      <c r="P374" s="42">
        <v>50221</v>
      </c>
      <c r="Q374" s="42">
        <v>50411</v>
      </c>
      <c r="R374" s="42">
        <v>50729</v>
      </c>
      <c r="S374" s="42">
        <v>51545</v>
      </c>
      <c r="T374" s="42">
        <v>51962</v>
      </c>
      <c r="U374" s="42">
        <v>52655</v>
      </c>
    </row>
    <row r="375" spans="1:21" x14ac:dyDescent="0.25">
      <c r="A375" s="70" t="s">
        <v>1258</v>
      </c>
      <c r="B375" s="70" t="s">
        <v>400</v>
      </c>
      <c r="C375" s="64" t="s">
        <v>32</v>
      </c>
      <c r="D375" s="60" t="s">
        <v>9</v>
      </c>
      <c r="E375" s="65" t="s">
        <v>21</v>
      </c>
      <c r="F375" s="65">
        <v>2693</v>
      </c>
      <c r="G375" s="65">
        <v>4328</v>
      </c>
      <c r="H375" s="77"/>
      <c r="I375" s="82">
        <v>46676</v>
      </c>
      <c r="J375" s="82">
        <v>46842</v>
      </c>
      <c r="K375" s="82">
        <v>47118</v>
      </c>
      <c r="L375" s="82">
        <v>47828</v>
      </c>
      <c r="M375" s="82">
        <v>48190</v>
      </c>
      <c r="N375" s="82">
        <v>48793</v>
      </c>
      <c r="O375" s="82"/>
      <c r="P375" s="82">
        <v>53677</v>
      </c>
      <c r="Q375" s="82">
        <v>53868</v>
      </c>
      <c r="R375" s="82">
        <v>54186</v>
      </c>
      <c r="S375" s="82">
        <v>55002</v>
      </c>
      <c r="T375" s="82">
        <v>55419</v>
      </c>
      <c r="U375" s="82">
        <v>56112</v>
      </c>
    </row>
    <row r="376" spans="1:21" x14ac:dyDescent="0.25">
      <c r="A376" s="23" t="s">
        <v>1259</v>
      </c>
      <c r="B376" s="23" t="s">
        <v>401</v>
      </c>
      <c r="C376" s="28" t="s">
        <v>32</v>
      </c>
      <c r="D376" s="24" t="s">
        <v>10</v>
      </c>
      <c r="E376" s="25" t="s">
        <v>21</v>
      </c>
      <c r="F376" s="25">
        <v>2882</v>
      </c>
      <c r="G376" s="25">
        <v>4632</v>
      </c>
      <c r="H376" s="26"/>
      <c r="I376" s="42">
        <v>49610</v>
      </c>
      <c r="J376" s="42">
        <v>49776</v>
      </c>
      <c r="K376" s="42">
        <v>50052</v>
      </c>
      <c r="L376" s="42">
        <v>50762</v>
      </c>
      <c r="M376" s="42">
        <v>51124</v>
      </c>
      <c r="N376" s="42">
        <v>51727</v>
      </c>
      <c r="O376" s="42"/>
      <c r="P376" s="42">
        <v>57052</v>
      </c>
      <c r="Q376" s="42">
        <v>57242</v>
      </c>
      <c r="R376" s="42">
        <v>57560</v>
      </c>
      <c r="S376" s="42">
        <v>58376</v>
      </c>
      <c r="T376" s="42">
        <v>58793</v>
      </c>
      <c r="U376" s="42">
        <v>59486</v>
      </c>
    </row>
    <row r="377" spans="1:21" x14ac:dyDescent="0.25">
      <c r="A377" s="70" t="s">
        <v>1260</v>
      </c>
      <c r="B377" s="70" t="s">
        <v>402</v>
      </c>
      <c r="C377" s="64" t="s">
        <v>32</v>
      </c>
      <c r="D377" s="60" t="s">
        <v>11</v>
      </c>
      <c r="E377" s="65" t="s">
        <v>21</v>
      </c>
      <c r="F377" s="65">
        <v>3071</v>
      </c>
      <c r="G377" s="65">
        <v>4936</v>
      </c>
      <c r="H377" s="77"/>
      <c r="I377" s="82">
        <v>52884</v>
      </c>
      <c r="J377" s="82">
        <v>53050</v>
      </c>
      <c r="K377" s="82">
        <v>53326</v>
      </c>
      <c r="L377" s="82">
        <v>54036</v>
      </c>
      <c r="M377" s="82">
        <v>54398</v>
      </c>
      <c r="N377" s="82">
        <v>55002</v>
      </c>
      <c r="O377" s="82"/>
      <c r="P377" s="82">
        <v>60817</v>
      </c>
      <c r="Q377" s="82">
        <v>61008</v>
      </c>
      <c r="R377" s="82">
        <v>61325</v>
      </c>
      <c r="S377" s="82">
        <v>62141</v>
      </c>
      <c r="T377" s="82">
        <v>62558</v>
      </c>
      <c r="U377" s="82">
        <v>63252</v>
      </c>
    </row>
    <row r="378" spans="1:21" x14ac:dyDescent="0.25">
      <c r="A378" s="23" t="s">
        <v>1261</v>
      </c>
      <c r="B378" s="23" t="s">
        <v>403</v>
      </c>
      <c r="C378" s="28" t="s">
        <v>32</v>
      </c>
      <c r="D378" s="24" t="s">
        <v>12</v>
      </c>
      <c r="E378" s="25" t="s">
        <v>21</v>
      </c>
      <c r="F378" s="25">
        <v>3260</v>
      </c>
      <c r="G378" s="25">
        <v>5240</v>
      </c>
      <c r="H378" s="26"/>
      <c r="I378" s="42">
        <v>55891</v>
      </c>
      <c r="J378" s="42">
        <v>56056</v>
      </c>
      <c r="K378" s="42">
        <v>56332</v>
      </c>
      <c r="L378" s="42">
        <v>57042</v>
      </c>
      <c r="M378" s="42">
        <v>57404</v>
      </c>
      <c r="N378" s="42">
        <v>58008</v>
      </c>
      <c r="O378" s="42"/>
      <c r="P378" s="42">
        <v>64275</v>
      </c>
      <c r="Q378" s="42">
        <v>64464</v>
      </c>
      <c r="R378" s="42">
        <v>64782</v>
      </c>
      <c r="S378" s="42">
        <v>65598</v>
      </c>
      <c r="T378" s="42">
        <v>66015</v>
      </c>
      <c r="U378" s="42">
        <v>66709</v>
      </c>
    </row>
    <row r="379" spans="1:21" x14ac:dyDescent="0.25">
      <c r="A379" s="70" t="s">
        <v>1262</v>
      </c>
      <c r="B379" s="70" t="s">
        <v>404</v>
      </c>
      <c r="C379" s="64" t="s">
        <v>32</v>
      </c>
      <c r="D379" s="60" t="s">
        <v>13</v>
      </c>
      <c r="E379" s="65" t="s">
        <v>21</v>
      </c>
      <c r="F379" s="65">
        <v>3449</v>
      </c>
      <c r="G379" s="65">
        <v>5543</v>
      </c>
      <c r="H379" s="77"/>
      <c r="I379" s="82">
        <v>59186</v>
      </c>
      <c r="J379" s="82">
        <v>59435</v>
      </c>
      <c r="K379" s="82">
        <v>59849</v>
      </c>
      <c r="L379" s="82">
        <v>60914</v>
      </c>
      <c r="M379" s="82">
        <v>61457</v>
      </c>
      <c r="N379" s="82">
        <v>62363</v>
      </c>
      <c r="O379" s="82"/>
      <c r="P379" s="82">
        <v>68064</v>
      </c>
      <c r="Q379" s="82">
        <v>68350</v>
      </c>
      <c r="R379" s="82">
        <v>68826</v>
      </c>
      <c r="S379" s="82">
        <v>70051</v>
      </c>
      <c r="T379" s="82">
        <v>70676</v>
      </c>
      <c r="U379" s="82">
        <v>71717</v>
      </c>
    </row>
    <row r="380" spans="1:21" x14ac:dyDescent="0.25">
      <c r="A380" s="23" t="s">
        <v>1263</v>
      </c>
      <c r="B380" s="23" t="s">
        <v>405</v>
      </c>
      <c r="C380" s="28" t="s">
        <v>32</v>
      </c>
      <c r="D380" s="24" t="s">
        <v>14</v>
      </c>
      <c r="E380" s="25" t="s">
        <v>21</v>
      </c>
      <c r="F380" s="25">
        <v>3638</v>
      </c>
      <c r="G380" s="25">
        <v>5847</v>
      </c>
      <c r="H380" s="26"/>
      <c r="I380" s="42">
        <v>62120</v>
      </c>
      <c r="J380" s="42">
        <v>62369</v>
      </c>
      <c r="K380" s="42">
        <v>62783</v>
      </c>
      <c r="L380" s="42">
        <v>63848</v>
      </c>
      <c r="M380" s="42">
        <v>64391</v>
      </c>
      <c r="N380" s="42">
        <v>65297</v>
      </c>
      <c r="O380" s="42"/>
      <c r="P380" s="42">
        <v>71438</v>
      </c>
      <c r="Q380" s="42">
        <v>71724</v>
      </c>
      <c r="R380" s="42">
        <v>72200</v>
      </c>
      <c r="S380" s="42">
        <v>73425</v>
      </c>
      <c r="T380" s="42">
        <v>74050</v>
      </c>
      <c r="U380" s="42">
        <v>75092</v>
      </c>
    </row>
    <row r="381" spans="1:21" x14ac:dyDescent="0.25">
      <c r="A381" s="70" t="s">
        <v>1264</v>
      </c>
      <c r="B381" s="70" t="s">
        <v>406</v>
      </c>
      <c r="C381" s="64" t="s">
        <v>32</v>
      </c>
      <c r="D381" s="60" t="s">
        <v>15</v>
      </c>
      <c r="E381" s="65" t="s">
        <v>21</v>
      </c>
      <c r="F381" s="65">
        <v>3827</v>
      </c>
      <c r="G381" s="65">
        <v>6151</v>
      </c>
      <c r="H381" s="77"/>
      <c r="I381" s="82">
        <v>65105</v>
      </c>
      <c r="J381" s="82">
        <v>65354</v>
      </c>
      <c r="K381" s="82">
        <v>65768</v>
      </c>
      <c r="L381" s="82">
        <v>66833</v>
      </c>
      <c r="M381" s="82">
        <v>67376</v>
      </c>
      <c r="N381" s="82">
        <v>68282</v>
      </c>
      <c r="O381" s="82"/>
      <c r="P381" s="82">
        <v>74871</v>
      </c>
      <c r="Q381" s="82">
        <v>75157</v>
      </c>
      <c r="R381" s="82">
        <v>75633</v>
      </c>
      <c r="S381" s="82">
        <v>76858</v>
      </c>
      <c r="T381" s="82">
        <v>77482</v>
      </c>
      <c r="U381" s="82">
        <v>78524</v>
      </c>
    </row>
    <row r="382" spans="1:21" x14ac:dyDescent="0.25">
      <c r="A382" s="23" t="s">
        <v>1265</v>
      </c>
      <c r="B382" s="23" t="s">
        <v>407</v>
      </c>
      <c r="C382" s="28" t="s">
        <v>32</v>
      </c>
      <c r="D382" s="24" t="s">
        <v>16</v>
      </c>
      <c r="E382" s="25" t="s">
        <v>21</v>
      </c>
      <c r="F382" s="25">
        <v>4016</v>
      </c>
      <c r="G382" s="25">
        <v>6455</v>
      </c>
      <c r="H382" s="26"/>
      <c r="I382" s="42">
        <v>68509</v>
      </c>
      <c r="J382" s="42">
        <v>68757</v>
      </c>
      <c r="K382" s="42">
        <v>69172</v>
      </c>
      <c r="L382" s="42">
        <v>70236</v>
      </c>
      <c r="M382" s="42">
        <v>70779</v>
      </c>
      <c r="N382" s="42">
        <v>71685</v>
      </c>
      <c r="O382" s="42"/>
      <c r="P382" s="42">
        <v>78785</v>
      </c>
      <c r="Q382" s="42">
        <v>79071</v>
      </c>
      <c r="R382" s="42">
        <v>79548</v>
      </c>
      <c r="S382" s="42">
        <v>80771</v>
      </c>
      <c r="T382" s="42">
        <v>81396</v>
      </c>
      <c r="U382" s="42">
        <v>82438</v>
      </c>
    </row>
    <row r="383" spans="1:21" x14ac:dyDescent="0.25">
      <c r="A383" s="70" t="s">
        <v>1266</v>
      </c>
      <c r="B383" s="70" t="s">
        <v>408</v>
      </c>
      <c r="C383" s="64" t="s">
        <v>32</v>
      </c>
      <c r="D383" s="60" t="s">
        <v>17</v>
      </c>
      <c r="E383" s="65" t="s">
        <v>21</v>
      </c>
      <c r="F383" s="65">
        <v>4205</v>
      </c>
      <c r="G383" s="65">
        <v>6758</v>
      </c>
      <c r="H383" s="77"/>
      <c r="I383" s="82">
        <v>71442</v>
      </c>
      <c r="J383" s="82">
        <v>71691</v>
      </c>
      <c r="K383" s="82">
        <v>72105</v>
      </c>
      <c r="L383" s="82">
        <v>73170</v>
      </c>
      <c r="M383" s="82">
        <v>73713</v>
      </c>
      <c r="N383" s="82">
        <v>74619</v>
      </c>
      <c r="O383" s="82"/>
      <c r="P383" s="82">
        <v>82158</v>
      </c>
      <c r="Q383" s="82">
        <v>82445</v>
      </c>
      <c r="R383" s="82">
        <v>82921</v>
      </c>
      <c r="S383" s="82">
        <v>84146</v>
      </c>
      <c r="T383" s="82">
        <v>84770</v>
      </c>
      <c r="U383" s="82">
        <v>85812</v>
      </c>
    </row>
    <row r="384" spans="1:21" x14ac:dyDescent="0.25">
      <c r="A384" s="23" t="s">
        <v>1267</v>
      </c>
      <c r="B384" s="23" t="s">
        <v>409</v>
      </c>
      <c r="C384" s="28" t="s">
        <v>32</v>
      </c>
      <c r="D384" s="24" t="s">
        <v>18</v>
      </c>
      <c r="E384" s="25" t="s">
        <v>21</v>
      </c>
      <c r="F384" s="25">
        <v>4394</v>
      </c>
      <c r="G384" s="25">
        <v>7062</v>
      </c>
      <c r="H384" s="26"/>
      <c r="I384" s="42">
        <v>74376</v>
      </c>
      <c r="J384" s="42">
        <v>74625</v>
      </c>
      <c r="K384" s="42">
        <v>75039</v>
      </c>
      <c r="L384" s="42">
        <v>76104</v>
      </c>
      <c r="M384" s="42">
        <v>76647</v>
      </c>
      <c r="N384" s="42">
        <v>77553</v>
      </c>
      <c r="O384" s="42"/>
      <c r="P384" s="42">
        <v>85532</v>
      </c>
      <c r="Q384" s="42">
        <v>85819</v>
      </c>
      <c r="R384" s="42">
        <v>86295</v>
      </c>
      <c r="S384" s="42">
        <v>87520</v>
      </c>
      <c r="T384" s="42">
        <v>88144</v>
      </c>
      <c r="U384" s="42">
        <v>89186</v>
      </c>
    </row>
    <row r="385" spans="1:21" ht="15.75" thickBot="1" x14ac:dyDescent="0.3">
      <c r="A385" s="71" t="s">
        <v>1268</v>
      </c>
      <c r="B385" s="71" t="s">
        <v>410</v>
      </c>
      <c r="C385" s="66" t="s">
        <v>32</v>
      </c>
      <c r="D385" s="67" t="s">
        <v>19</v>
      </c>
      <c r="E385" s="68" t="s">
        <v>21</v>
      </c>
      <c r="F385" s="68">
        <v>4583</v>
      </c>
      <c r="G385" s="68">
        <v>7366</v>
      </c>
      <c r="H385" s="78"/>
      <c r="I385" s="84">
        <v>77386</v>
      </c>
      <c r="J385" s="84">
        <v>77635</v>
      </c>
      <c r="K385" s="84">
        <v>78049</v>
      </c>
      <c r="L385" s="84">
        <v>79114</v>
      </c>
      <c r="M385" s="84">
        <v>79657</v>
      </c>
      <c r="N385" s="84">
        <v>80562</v>
      </c>
      <c r="O385" s="84"/>
      <c r="P385" s="84">
        <v>88994</v>
      </c>
      <c r="Q385" s="84">
        <v>89280</v>
      </c>
      <c r="R385" s="84">
        <v>89756</v>
      </c>
      <c r="S385" s="84">
        <v>90981</v>
      </c>
      <c r="T385" s="84">
        <v>91606</v>
      </c>
      <c r="U385" s="84">
        <v>92646</v>
      </c>
    </row>
  </sheetData>
  <autoFilter ref="A7:U385" xr:uid="{00000000-0009-0000-0000-000003000000}"/>
  <mergeCells count="11">
    <mergeCell ref="P5:U5"/>
    <mergeCell ref="I1:U4"/>
    <mergeCell ref="A1:E3"/>
    <mergeCell ref="F4:F6"/>
    <mergeCell ref="G4:G6"/>
    <mergeCell ref="I5:N5"/>
    <mergeCell ref="A4:A6"/>
    <mergeCell ref="B4:B6"/>
    <mergeCell ref="C4:C6"/>
    <mergeCell ref="D4:D6"/>
    <mergeCell ref="E4:E6"/>
  </mergeCells>
  <hyperlinks>
    <hyperlink ref="A4:A6" location="'Gekon LeveL Floor_Описание'!A162" display="Пример артикула" xr:uid="{00000000-0004-0000-0300-000000000000}"/>
    <hyperlink ref="I6" location="'Доп. информация'!B22" display="Ножки FSO (7 см)" xr:uid="{00000000-0004-0000-0300-000001000000}"/>
    <hyperlink ref="J6" location="'Доп. информация'!B23" display="Ножки FMO (10 см)" xr:uid="{00000000-0004-0000-0300-000002000000}"/>
    <hyperlink ref="K6" location="'Доп. информация'!B24" display="Ножки FLO (15 см)" xr:uid="{00000000-0004-0000-0300-000003000000}"/>
    <hyperlink ref="L6" location="'Доп. информация'!E22" display="Ножки FSC (7 см)" xr:uid="{00000000-0004-0000-0300-000004000000}"/>
    <hyperlink ref="M6" location="'Доп. информация'!E23" display="Ножки FMC (10 см)" xr:uid="{00000000-0004-0000-0300-000005000000}"/>
    <hyperlink ref="N6" location="'Доп. информация'!E24" display="Ножки FLC (15 см)" xr:uid="{00000000-0004-0000-0300-000006000000}"/>
    <hyperlink ref="P6" location="'Доп. информация'!B22" display="Ножки FSO (7 см)" xr:uid="{00000000-0004-0000-0300-000007000000}"/>
    <hyperlink ref="Q6" location="'Доп. информация'!B23" display="Ножки FMO (10 см)" xr:uid="{00000000-0004-0000-0300-000008000000}"/>
    <hyperlink ref="R6" location="'Доп. информация'!B24" display="Ножки FLO (15 см)" xr:uid="{00000000-0004-0000-0300-000009000000}"/>
    <hyperlink ref="S6" location="'Доп. информация'!E22" display="Ножки FSC (7 см)" xr:uid="{00000000-0004-0000-0300-00000A000000}"/>
    <hyperlink ref="T6" location="'Доп. информация'!E23" display="Ножки FMC (10 см)" xr:uid="{00000000-0004-0000-0300-00000B000000}"/>
    <hyperlink ref="U6" location="'Доп. информация'!E24" display="Ножки FLC (15 см)" xr:uid="{00000000-0004-0000-0300-00000C000000}"/>
    <hyperlink ref="A1:E3" location="'Gekon LeveL Floor_Описание'!D16" display="Напольные конвекторы Gekon LeveL Floor" xr:uid="{00000000-0004-0000-0300-00000D000000}"/>
  </hyperlinks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B21:G132"/>
  <sheetViews>
    <sheetView showGridLines="0" zoomScale="85" zoomScaleNormal="85" workbookViewId="0">
      <selection activeCell="E23" sqref="E23"/>
    </sheetView>
  </sheetViews>
  <sheetFormatPr defaultColWidth="9.140625" defaultRowHeight="18.75" x14ac:dyDescent="0.25"/>
  <cols>
    <col min="1" max="1" width="3.140625" style="8" customWidth="1"/>
    <col min="2" max="2" width="29" style="8" bestFit="1" customWidth="1"/>
    <col min="3" max="3" width="65.7109375" style="8" bestFit="1" customWidth="1"/>
    <col min="4" max="4" width="48.28515625" style="8" bestFit="1" customWidth="1"/>
    <col min="5" max="5" width="21.7109375" style="8" bestFit="1" customWidth="1"/>
    <col min="6" max="7" width="23.28515625" style="8" customWidth="1"/>
    <col min="8" max="16384" width="9.140625" style="8"/>
  </cols>
  <sheetData>
    <row r="21" spans="2:5" x14ac:dyDescent="0.25">
      <c r="B21" s="17"/>
    </row>
    <row r="22" spans="2:5" ht="21" x14ac:dyDescent="0.35">
      <c r="B22" s="33" t="s">
        <v>449</v>
      </c>
      <c r="E22" s="33" t="s">
        <v>446</v>
      </c>
    </row>
    <row r="23" spans="2:5" ht="21" x14ac:dyDescent="0.35">
      <c r="B23" s="33" t="s">
        <v>450</v>
      </c>
      <c r="E23" s="33" t="s">
        <v>447</v>
      </c>
    </row>
    <row r="24" spans="2:5" ht="21" x14ac:dyDescent="0.35">
      <c r="B24" s="33" t="s">
        <v>451</v>
      </c>
      <c r="E24" s="33" t="s">
        <v>448</v>
      </c>
    </row>
    <row r="25" spans="2:5" x14ac:dyDescent="0.25">
      <c r="B25" s="11"/>
    </row>
    <row r="57" spans="2:7" ht="19.5" thickBot="1" x14ac:dyDescent="0.3"/>
    <row r="58" spans="2:7" ht="38.25" thickBot="1" x14ac:dyDescent="0.3">
      <c r="B58" s="3" t="s">
        <v>22</v>
      </c>
      <c r="C58" s="3" t="s">
        <v>23</v>
      </c>
      <c r="D58" s="9" t="s">
        <v>420</v>
      </c>
      <c r="E58" s="4" t="s">
        <v>421</v>
      </c>
      <c r="F58" s="4" t="s">
        <v>458</v>
      </c>
      <c r="G58" s="4" t="s">
        <v>459</v>
      </c>
    </row>
    <row r="59" spans="2:7" x14ac:dyDescent="0.25">
      <c r="B59" s="13" t="s">
        <v>430</v>
      </c>
      <c r="C59" s="13" t="s">
        <v>412</v>
      </c>
      <c r="D59" s="121">
        <v>7</v>
      </c>
      <c r="E59" s="35">
        <v>13</v>
      </c>
      <c r="F59" s="39">
        <v>321.13674377182269</v>
      </c>
      <c r="G59" s="39">
        <v>449.59144128055175</v>
      </c>
    </row>
    <row r="60" spans="2:7" x14ac:dyDescent="0.25">
      <c r="B60" s="14" t="s">
        <v>431</v>
      </c>
      <c r="C60" s="14" t="s">
        <v>411</v>
      </c>
      <c r="D60" s="122"/>
      <c r="E60" s="36">
        <v>18</v>
      </c>
      <c r="F60" s="40">
        <v>350.57471396439809</v>
      </c>
      <c r="G60" s="40">
        <v>490.80459955015726</v>
      </c>
    </row>
    <row r="61" spans="2:7" ht="19.5" thickBot="1" x14ac:dyDescent="0.3">
      <c r="B61" s="15" t="s">
        <v>432</v>
      </c>
      <c r="C61" s="15" t="s">
        <v>419</v>
      </c>
      <c r="D61" s="123"/>
      <c r="E61" s="37">
        <v>23</v>
      </c>
      <c r="F61" s="41">
        <v>380.01268415697365</v>
      </c>
      <c r="G61" s="41">
        <v>532.01775781976312</v>
      </c>
    </row>
    <row r="62" spans="2:7" x14ac:dyDescent="0.25">
      <c r="B62" s="13" t="s">
        <v>433</v>
      </c>
      <c r="C62" s="13" t="s">
        <v>415</v>
      </c>
      <c r="D62" s="124">
        <v>10</v>
      </c>
      <c r="E62" s="35">
        <v>13</v>
      </c>
      <c r="F62" s="39">
        <v>374.57564133624652</v>
      </c>
      <c r="G62" s="39">
        <v>524.40589787074509</v>
      </c>
    </row>
    <row r="63" spans="2:7" x14ac:dyDescent="0.25">
      <c r="B63" s="14" t="s">
        <v>434</v>
      </c>
      <c r="C63" s="14" t="s">
        <v>414</v>
      </c>
      <c r="D63" s="125"/>
      <c r="E63" s="36">
        <v>18</v>
      </c>
      <c r="F63" s="40">
        <v>412.72194486215534</v>
      </c>
      <c r="G63" s="40">
        <v>577.81072280701744</v>
      </c>
    </row>
    <row r="64" spans="2:7" ht="19.5" thickBot="1" x14ac:dyDescent="0.3">
      <c r="B64" s="15" t="s">
        <v>435</v>
      </c>
      <c r="C64" s="15" t="s">
        <v>413</v>
      </c>
      <c r="D64" s="126"/>
      <c r="E64" s="37">
        <v>23</v>
      </c>
      <c r="F64" s="41">
        <v>450.86824838806422</v>
      </c>
      <c r="G64" s="41">
        <v>631.2155477432899</v>
      </c>
    </row>
    <row r="65" spans="2:7" x14ac:dyDescent="0.25">
      <c r="B65" s="16" t="s">
        <v>436</v>
      </c>
      <c r="C65" s="16" t="s">
        <v>418</v>
      </c>
      <c r="D65" s="125">
        <v>15</v>
      </c>
      <c r="E65" s="38">
        <v>13</v>
      </c>
      <c r="F65" s="39">
        <v>463.64047061028646</v>
      </c>
      <c r="G65" s="39">
        <v>649.09665885440097</v>
      </c>
    </row>
    <row r="66" spans="2:7" x14ac:dyDescent="0.25">
      <c r="B66" s="14" t="s">
        <v>437</v>
      </c>
      <c r="C66" s="14" t="s">
        <v>417</v>
      </c>
      <c r="D66" s="125"/>
      <c r="E66" s="36">
        <v>18</v>
      </c>
      <c r="F66" s="40">
        <v>516.30066302508408</v>
      </c>
      <c r="G66" s="40">
        <v>722.82092823511766</v>
      </c>
    </row>
    <row r="67" spans="2:7" ht="19.5" thickBot="1" x14ac:dyDescent="0.3">
      <c r="B67" s="15" t="s">
        <v>438</v>
      </c>
      <c r="C67" s="15" t="s">
        <v>416</v>
      </c>
      <c r="D67" s="126"/>
      <c r="E67" s="37">
        <v>23</v>
      </c>
      <c r="F67" s="41">
        <v>568.9608554398817</v>
      </c>
      <c r="G67" s="41">
        <v>796.54519761583435</v>
      </c>
    </row>
    <row r="69" spans="2:7" x14ac:dyDescent="0.25">
      <c r="C69" s="11" t="s">
        <v>422</v>
      </c>
    </row>
    <row r="70" spans="2:7" x14ac:dyDescent="0.25">
      <c r="C70" s="12" t="s">
        <v>423</v>
      </c>
    </row>
    <row r="71" spans="2:7" x14ac:dyDescent="0.25">
      <c r="C71" s="12" t="s">
        <v>424</v>
      </c>
    </row>
    <row r="79" spans="2:7" x14ac:dyDescent="0.25">
      <c r="C79" s="10"/>
    </row>
    <row r="82" spans="3:3" x14ac:dyDescent="0.25">
      <c r="C82" s="10"/>
    </row>
    <row r="83" spans="3:3" x14ac:dyDescent="0.25">
      <c r="C83" s="10"/>
    </row>
    <row r="84" spans="3:3" x14ac:dyDescent="0.25">
      <c r="C84" s="10"/>
    </row>
    <row r="101" spans="3:4" x14ac:dyDescent="0.25">
      <c r="C101" s="11" t="s">
        <v>439</v>
      </c>
    </row>
    <row r="102" spans="3:4" x14ac:dyDescent="0.25">
      <c r="D102" s="17"/>
    </row>
    <row r="103" spans="3:4" x14ac:dyDescent="0.25">
      <c r="C103" s="11" t="s">
        <v>425</v>
      </c>
      <c r="D103" s="17"/>
    </row>
    <row r="104" spans="3:4" x14ac:dyDescent="0.25">
      <c r="D104" s="17"/>
    </row>
    <row r="105" spans="3:4" x14ac:dyDescent="0.25">
      <c r="C105" s="11" t="s">
        <v>426</v>
      </c>
      <c r="D105" s="17"/>
    </row>
    <row r="131" spans="3:3" x14ac:dyDescent="0.25">
      <c r="C131" s="18" t="s">
        <v>428</v>
      </c>
    </row>
    <row r="132" spans="3:3" x14ac:dyDescent="0.25">
      <c r="C132" s="18" t="s">
        <v>427</v>
      </c>
    </row>
  </sheetData>
  <mergeCells count="3">
    <mergeCell ref="D59:D61"/>
    <mergeCell ref="D62:D64"/>
    <mergeCell ref="D65:D67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5</vt:i4>
      </vt:variant>
    </vt:vector>
  </HeadingPairs>
  <TitlesOfParts>
    <vt:vector size="5" baseType="lpstr">
      <vt:lpstr>Gekon Level Wall_Описание</vt:lpstr>
      <vt:lpstr>Прайс-лист_Настенные</vt:lpstr>
      <vt:lpstr>Gekon LeveL Floor_Описание</vt:lpstr>
      <vt:lpstr>Прайс-лист_Напольные</vt:lpstr>
      <vt:lpstr>Доп. информация</vt:lpstr>
    </vt:vector>
  </TitlesOfParts>
  <Company>HP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Frolov, Artem</cp:lastModifiedBy>
  <dcterms:created xsi:type="dcterms:W3CDTF">2021-05-17T11:28:56Z</dcterms:created>
  <dcterms:modified xsi:type="dcterms:W3CDTF">2024-05-24T14:28:20Z</dcterms:modified>
</cp:coreProperties>
</file>