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V:\Коммерция\Продакт-маркетинг\Описание брендов\Gekon мембранные баки\1. Gekon_m.baki прайс-лист\"/>
    </mc:Choice>
  </mc:AlternateContent>
  <xr:revisionPtr revIDLastSave="0" documentId="13_ncr:1_{D94A0920-7481-4F33-AE77-2C6B7A5A8D8B}" xr6:coauthVersionLast="47" xr6:coauthVersionMax="47" xr10:uidLastSave="{00000000-0000-0000-0000-000000000000}"/>
  <bookViews>
    <workbookView xWindow="-25320" yWindow="270" windowWidth="25440" windowHeight="15390" tabRatio="943" xr2:uid="{00000000-000D-0000-FFFF-FFFF00000000}"/>
  </bookViews>
  <sheets>
    <sheet name="Распродажа" sheetId="10" r:id="rId1"/>
    <sheet name="Проектное оборудование" sheetId="11" r:id="rId2"/>
    <sheet name="Отопление WRV" sheetId="1" r:id="rId3"/>
    <sheet name="Водоснабжение WAV" sheetId="4" r:id="rId4"/>
    <sheet name="Отопление ГВС Гелиосистемы WDV" sheetId="3" r:id="rId5"/>
    <sheet name="Водоснабжение WAO" sheetId="6" r:id="rId6"/>
    <sheet name="Баки 16, 25 бар" sheetId="16" r:id="rId7"/>
    <sheet name="Принадлежности" sheetId="7" r:id="rId8"/>
    <sheet name="Запасные части" sheetId="8" r:id="rId9"/>
    <sheet name="PL" sheetId="2" r:id="rId10"/>
  </sheets>
  <externalReferences>
    <externalReference r:id="rId11"/>
    <externalReference r:id="rId12"/>
  </externalReferences>
  <definedNames>
    <definedName name="_xlnm.Print_Area" localSheetId="6">'Баки 16, 25 бар'!$A$1:$BA$178</definedName>
    <definedName name="_xlnm.Print_Area" localSheetId="5">'Водоснабжение WAO'!$A$1:$BA$40</definedName>
    <definedName name="_xlnm.Print_Area" localSheetId="3">'Водоснабжение WAV'!$A$1:$BA$58</definedName>
    <definedName name="_xlnm.Print_Area" localSheetId="8">'Запасные части'!$A$1:$BA$27</definedName>
    <definedName name="_xlnm.Print_Area" localSheetId="2">'Отопление WRV'!$A$1:$BA$47</definedName>
    <definedName name="_xlnm.Print_Area" localSheetId="4">'Отопление ГВС Гелиосистемы WDV'!$A$1:$BA$36</definedName>
    <definedName name="_xlnm.Print_Area" localSheetId="7">Принадлежности!$A$1:$BA$37</definedName>
    <definedName name="_xlnm.Print_Area" localSheetId="1">'Проектное оборудование'!$A$1:$BA$66</definedName>
    <definedName name="_xlnm.Print_Area" localSheetId="0">Распродажа!$A$1:$BA$95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99" i="16" l="1"/>
  <c r="AV103" i="16"/>
  <c r="AV107" i="16"/>
  <c r="AV45" i="16"/>
  <c r="AV49" i="16"/>
  <c r="AV53" i="16"/>
  <c r="AV113" i="16"/>
  <c r="AV117" i="16"/>
  <c r="AV121" i="16"/>
  <c r="AV125" i="16"/>
  <c r="AV132" i="16"/>
  <c r="AW165" i="16"/>
  <c r="AW169" i="16"/>
  <c r="AW172" i="16"/>
  <c r="AV30" i="16"/>
  <c r="AV34" i="16"/>
  <c r="AV38" i="16"/>
  <c r="AV57" i="16"/>
  <c r="AV41" i="16"/>
  <c r="AV40" i="16"/>
  <c r="AV36" i="16"/>
  <c r="AV29" i="16"/>
  <c r="AV28" i="16"/>
  <c r="AV42" i="16"/>
  <c r="AV94" i="16"/>
  <c r="AV96" i="16"/>
  <c r="AV98" i="16"/>
  <c r="AV102" i="16"/>
  <c r="AV104" i="16"/>
  <c r="AV106" i="16"/>
  <c r="AV110" i="16"/>
  <c r="AV46" i="16"/>
  <c r="AV48" i="16"/>
  <c r="AV50" i="16"/>
  <c r="AV52" i="16"/>
  <c r="AV54" i="16"/>
  <c r="AV56" i="16"/>
  <c r="AV112" i="16"/>
  <c r="AV116" i="16"/>
  <c r="AV118" i="16"/>
  <c r="AV120" i="16"/>
  <c r="AV124" i="16"/>
  <c r="AV126" i="16"/>
  <c r="AV128" i="16"/>
  <c r="AW166" i="16"/>
  <c r="AW168" i="16"/>
  <c r="AV92" i="16"/>
  <c r="AV100" i="16"/>
  <c r="AV108" i="16"/>
  <c r="AV114" i="16"/>
  <c r="AV122" i="16"/>
  <c r="AV130" i="16"/>
  <c r="AW170" i="16"/>
  <c r="AW171" i="16"/>
  <c r="AW167" i="16"/>
  <c r="F132" i="16"/>
  <c r="AV131" i="16"/>
  <c r="F131" i="16"/>
  <c r="F130" i="16"/>
  <c r="AV129" i="16"/>
  <c r="F129" i="16"/>
  <c r="F128" i="16"/>
  <c r="AV127" i="16"/>
  <c r="F127" i="16"/>
  <c r="F126" i="16"/>
  <c r="F125" i="16"/>
  <c r="F124" i="16"/>
  <c r="AV123" i="16"/>
  <c r="F123" i="16"/>
  <c r="F122" i="16"/>
  <c r="F121" i="16"/>
  <c r="F120" i="16"/>
  <c r="AV119" i="16"/>
  <c r="F119" i="16"/>
  <c r="F118" i="16"/>
  <c r="F117" i="16"/>
  <c r="F116" i="16"/>
  <c r="AV115" i="16"/>
  <c r="F115" i="16"/>
  <c r="F114" i="16"/>
  <c r="F113" i="16"/>
  <c r="F112" i="16"/>
  <c r="AV111" i="16"/>
  <c r="F111" i="16"/>
  <c r="AV109" i="16"/>
  <c r="AV105" i="16"/>
  <c r="AV101" i="16"/>
  <c r="AV97" i="16"/>
  <c r="AV95" i="16"/>
  <c r="AV93" i="16"/>
  <c r="AC92" i="16"/>
  <c r="AC93" i="16" s="1"/>
  <c r="AC94" i="16" s="1"/>
  <c r="AC95" i="16" s="1"/>
  <c r="AC96" i="16" s="1"/>
  <c r="AC97" i="16" s="1"/>
  <c r="AC98" i="16" s="1"/>
  <c r="AC99" i="16" s="1"/>
  <c r="AC100" i="16" s="1"/>
  <c r="AC101" i="16" s="1"/>
  <c r="AC102" i="16" s="1"/>
  <c r="AC103" i="16" s="1"/>
  <c r="AC104" i="16" s="1"/>
  <c r="AC105" i="16" s="1"/>
  <c r="AC106" i="16" s="1"/>
  <c r="AC107" i="16" s="1"/>
  <c r="AC108" i="16" s="1"/>
  <c r="AC109" i="16" s="1"/>
  <c r="AC110" i="16" s="1"/>
  <c r="AC111" i="16" s="1"/>
  <c r="AC112" i="16" s="1"/>
  <c r="AC113" i="16" s="1"/>
  <c r="AC114" i="16" s="1"/>
  <c r="AC115" i="16" s="1"/>
  <c r="AC116" i="16" s="1"/>
  <c r="AC117" i="16" s="1"/>
  <c r="AC118" i="16" s="1"/>
  <c r="AC119" i="16" s="1"/>
  <c r="AC120" i="16" s="1"/>
  <c r="AC121" i="16" s="1"/>
  <c r="AC122" i="16" s="1"/>
  <c r="AC123" i="16" s="1"/>
  <c r="AC124" i="16" s="1"/>
  <c r="AC125" i="16" s="1"/>
  <c r="AC126" i="16" s="1"/>
  <c r="AC127" i="16" s="1"/>
  <c r="AC128" i="16" s="1"/>
  <c r="AC129" i="16" s="1"/>
  <c r="AC130" i="16" s="1"/>
  <c r="AC131" i="16" s="1"/>
  <c r="AC132" i="16" s="1"/>
  <c r="AV91" i="16"/>
  <c r="AV58" i="16"/>
  <c r="AV55" i="16"/>
  <c r="AV51" i="16"/>
  <c r="AV47" i="16"/>
  <c r="AV43" i="16"/>
  <c r="AV39" i="16"/>
  <c r="AV37" i="16"/>
  <c r="AV35" i="16"/>
  <c r="AV33" i="16"/>
  <c r="AV32" i="16"/>
  <c r="AV31" i="16"/>
  <c r="AV27" i="16"/>
  <c r="AV15" i="7" l="1"/>
  <c r="AV30" i="3"/>
  <c r="AV29" i="3"/>
  <c r="AV28" i="3"/>
  <c r="AV27" i="3"/>
  <c r="AV26" i="3"/>
  <c r="AV58" i="11"/>
  <c r="AV59" i="11"/>
  <c r="AV60" i="11"/>
  <c r="AV57" i="11"/>
  <c r="AV29" i="11"/>
  <c r="AV30" i="11"/>
  <c r="AV31" i="11"/>
  <c r="AV28" i="11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89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3" i="2"/>
  <c r="AV39" i="1" l="1"/>
  <c r="AV40" i="1"/>
  <c r="AV42" i="1"/>
  <c r="AW31" i="6"/>
  <c r="AW32" i="6"/>
  <c r="AW33" i="6"/>
  <c r="AW34" i="6"/>
  <c r="AW30" i="6"/>
  <c r="AV43" i="4"/>
  <c r="AV44" i="4"/>
  <c r="AV46" i="4"/>
  <c r="AV47" i="4"/>
  <c r="AV48" i="4"/>
  <c r="AV50" i="4"/>
  <c r="AV51" i="4"/>
  <c r="AV30" i="1"/>
  <c r="AV31" i="1"/>
  <c r="AV32" i="1"/>
  <c r="AV34" i="1"/>
  <c r="AV35" i="1"/>
  <c r="AV36" i="1"/>
  <c r="AV38" i="1"/>
  <c r="AW26" i="6"/>
  <c r="AW28" i="6"/>
  <c r="AW29" i="6"/>
  <c r="AV28" i="4"/>
  <c r="AV30" i="4"/>
  <c r="AV31" i="4"/>
  <c r="AV32" i="4"/>
  <c r="AV34" i="4"/>
  <c r="AV35" i="4"/>
  <c r="AV36" i="4"/>
  <c r="AV37" i="4"/>
  <c r="AV29" i="1" l="1"/>
  <c r="AV49" i="4"/>
  <c r="AV45" i="4"/>
  <c r="AW25" i="6"/>
  <c r="AV28" i="1"/>
  <c r="AV41" i="4"/>
  <c r="AV39" i="4"/>
  <c r="AV27" i="4"/>
  <c r="AV26" i="1"/>
  <c r="AV40" i="4"/>
  <c r="AV26" i="4"/>
  <c r="AV41" i="1"/>
  <c r="AV38" i="4"/>
  <c r="AV25" i="4"/>
  <c r="AV33" i="4"/>
  <c r="AV29" i="4"/>
  <c r="AW27" i="6"/>
  <c r="AV37" i="1"/>
  <c r="AV33" i="1"/>
  <c r="AV27" i="1" l="1"/>
  <c r="AV24" i="4"/>
  <c r="AW24" i="6"/>
  <c r="AV25" i="1" l="1"/>
</calcChain>
</file>

<file path=xl/sharedStrings.xml><?xml version="1.0" encoding="utf-8"?>
<sst xmlns="http://schemas.openxmlformats.org/spreadsheetml/2006/main" count="1980" uniqueCount="561">
  <si>
    <t>Наименование</t>
  </si>
  <si>
    <t>Артикул ТМР</t>
  </si>
  <si>
    <t>Группа склада</t>
  </si>
  <si>
    <t>Обращаем ваше внимание на то, что данный прайс-лист носит мнформационный характер и ни при каких условиях не является публичной офертой,</t>
  </si>
  <si>
    <t>определяемой ст. 437 ГК РФ. Для получения точной стоимости продукции обращайтесь к нашим менеджерам.</t>
  </si>
  <si>
    <t>Мембранные баки Gekon</t>
  </si>
  <si>
    <t>Назначение</t>
  </si>
  <si>
    <t>Мембранный бак расширительный для систем отопления WRV</t>
  </si>
  <si>
    <t>Gekon_m-baki</t>
  </si>
  <si>
    <t>Номенклатура</t>
  </si>
  <si>
    <t>Gekon баки мембранные R</t>
  </si>
  <si>
    <t>rub</t>
  </si>
  <si>
    <t>Бак мембранный для отопления Gekon WRV8</t>
  </si>
  <si>
    <t>Бак мембранный для отопления Gekon WRV12</t>
  </si>
  <si>
    <t>GKB0140055</t>
  </si>
  <si>
    <t>Бак мембранный для отопления Gekon WRV18</t>
  </si>
  <si>
    <t>GKB0140060</t>
  </si>
  <si>
    <t>Бак мембранный для отопления Gekon WRV24</t>
  </si>
  <si>
    <t>GKB0140080</t>
  </si>
  <si>
    <t>Бак мембранный для отопления Gekon WRV35</t>
  </si>
  <si>
    <t>GKB0140100</t>
  </si>
  <si>
    <t>Бак мембранный для отопления Gekon WRV50</t>
  </si>
  <si>
    <t>GKB0140120</t>
  </si>
  <si>
    <t>Бак мембранный для отопления Gekon WRV80</t>
  </si>
  <si>
    <t>GKB0140140</t>
  </si>
  <si>
    <t>Бак мембранный для отопления Gekon WRV100</t>
  </si>
  <si>
    <t>GKB0140160</t>
  </si>
  <si>
    <t>Бак мембранный для отопления Gekon WRV150</t>
  </si>
  <si>
    <t>GKB0140180</t>
  </si>
  <si>
    <t>Бак мембранный для отопления Gekon WRV200</t>
  </si>
  <si>
    <t>GKB0140190</t>
  </si>
  <si>
    <t>Бак мембранный для отопления Gekon WRV300</t>
  </si>
  <si>
    <t>GKB0140200</t>
  </si>
  <si>
    <t>Бак мембранный для отопления Gekon WRV500</t>
  </si>
  <si>
    <t>GKB0140210</t>
  </si>
  <si>
    <t>Бак мембранный для отопления Gekon WRV750</t>
  </si>
  <si>
    <t>GKB0140220</t>
  </si>
  <si>
    <t>Бак мембранный для отопления Gekon WRV1000</t>
  </si>
  <si>
    <t>GKB0140350</t>
  </si>
  <si>
    <t>Бак мембранный для ГВС и гелиосистем Gekon WDV 8_нерж. контрфланец</t>
  </si>
  <si>
    <t>GKB0140360</t>
  </si>
  <si>
    <t>Бак мембранный для ГВС и гелиосистем Gekon WDV 12_нерж. контрфланец</t>
  </si>
  <si>
    <t>GKB0140370</t>
  </si>
  <si>
    <t>Бак мембранный для ГВС и гелиосистем Gekon WDV 18_нерж. контрфланец</t>
  </si>
  <si>
    <t>GKB0140380</t>
  </si>
  <si>
    <t>Бак мембранный для ГВС и гелиосистем Gekon WDV 24_нерж. контрфланец</t>
  </si>
  <si>
    <t>GKB0140390</t>
  </si>
  <si>
    <t>Бак мембранный для ГВС и гелиосистем Gekon WDV 35_нерж. контрфланец</t>
  </si>
  <si>
    <t>GKB0140950</t>
  </si>
  <si>
    <t>GKB0140970</t>
  </si>
  <si>
    <t>GKB0140990</t>
  </si>
  <si>
    <t>Бак мембранный для водоснабжения горизонтальный Gekon WAO80</t>
  </si>
  <si>
    <t>GKB0140995</t>
  </si>
  <si>
    <t>GKB0141020</t>
  </si>
  <si>
    <t>Бак мембранный для водоснабжения Gekon WAV8</t>
  </si>
  <si>
    <t>GKB0141030</t>
  </si>
  <si>
    <t>Бак мембранный для водоснабжения Gekon WAV12</t>
  </si>
  <si>
    <t>GKB0141040</t>
  </si>
  <si>
    <t>Бак мембранный для водоснабжения Gekon WAV18</t>
  </si>
  <si>
    <t>GKB0141060</t>
  </si>
  <si>
    <t>Бак мембранный для водоснабжения Gekon WAV24</t>
  </si>
  <si>
    <t>GKB0141080</t>
  </si>
  <si>
    <t>Бак мембранный для водоснабжения Gekon WAV35</t>
  </si>
  <si>
    <t>GKB0141100</t>
  </si>
  <si>
    <t>GKB0141120</t>
  </si>
  <si>
    <t>GKB0141140</t>
  </si>
  <si>
    <t>GKB0141160</t>
  </si>
  <si>
    <t>GKB0141510</t>
  </si>
  <si>
    <t>Бак мембранный для водоснабжения Gekon WAV200</t>
  </si>
  <si>
    <t>GKB0141515</t>
  </si>
  <si>
    <t>Бак мембранный для водоснабжения Gekon WAV300</t>
  </si>
  <si>
    <t>GKB0141520</t>
  </si>
  <si>
    <t>Бак мембранный для водоснабжения Gekon WAV500</t>
  </si>
  <si>
    <t>GKB0143010</t>
  </si>
  <si>
    <t>GKB0140410</t>
  </si>
  <si>
    <t>Бак мембранный для водоснабжения горизонтальный Gekon WAO24_нерж. Контрфланец</t>
  </si>
  <si>
    <t>GKB0140420</t>
  </si>
  <si>
    <t>Бак мембранный для водоснабжения горизонтальный Gekon WAO50_нерж. Контрфланец</t>
  </si>
  <si>
    <t>Бак мембранный для водоснабжения горизонтальный Gekon WAO19</t>
  </si>
  <si>
    <t>GKB0140997</t>
  </si>
  <si>
    <t>Бак мембранный для водоснабжения горизонтальный Gekon WAO150</t>
  </si>
  <si>
    <t>GKB1140232</t>
  </si>
  <si>
    <t>Бак мембранный для водоснабжения Gekon WAV8_нерж</t>
  </si>
  <si>
    <t>GKB1140234</t>
  </si>
  <si>
    <t>Бак мембранный для водоснабжения Gekon WAV12_нерж</t>
  </si>
  <si>
    <t>GKB1140236</t>
  </si>
  <si>
    <t>Бак мембранный для водоснабжения Gekon WAV18_нерж</t>
  </si>
  <si>
    <t>GKB1140238</t>
  </si>
  <si>
    <t>Бак мембранный для водоснабжения Gekon WAV24_нерж</t>
  </si>
  <si>
    <t>GKB1140240</t>
  </si>
  <si>
    <t>Бак мембранный для водоснабжения Gekon WAV35_нерж</t>
  </si>
  <si>
    <t>GKB1140242</t>
  </si>
  <si>
    <t>Бак мембранный для водоснабжения Gekon WAV50_нерж</t>
  </si>
  <si>
    <t>GKB1140244</t>
  </si>
  <si>
    <t>GKB1140246</t>
  </si>
  <si>
    <t>Бак мембранный для водоснабжения Gekon WAV100_нерж</t>
  </si>
  <si>
    <t>GKB1140248</t>
  </si>
  <si>
    <t>Бак мембранный для водоснабжения Gekon WAV150_нерж</t>
  </si>
  <si>
    <t>GKB1140250</t>
  </si>
  <si>
    <t>Бак мембранный для водоснабжения горизонтальный Gekon WAO80_нерж</t>
  </si>
  <si>
    <t>GKB1140252</t>
  </si>
  <si>
    <t>Бак мембранный для водоснабжения горизонтальный Gekon WAO100_нерж</t>
  </si>
  <si>
    <t>GKB1140254</t>
  </si>
  <si>
    <t>Бак мембранный для водоснабжения горизонтальный Gekon WAO150_нерж</t>
  </si>
  <si>
    <t>GKB1140300</t>
  </si>
  <si>
    <t>Бак мембранный для водоснабжения Gekon WAV750</t>
  </si>
  <si>
    <t>GKB1140302</t>
  </si>
  <si>
    <t>Бак мембранный для водоснабжения Gekon WAV1000</t>
  </si>
  <si>
    <t>GKB1140312</t>
  </si>
  <si>
    <t>GKB1140315</t>
  </si>
  <si>
    <t>GKB1140320</t>
  </si>
  <si>
    <t>GKB1140330</t>
  </si>
  <si>
    <t>Gekon баки запасные части R</t>
  </si>
  <si>
    <t>GKB0143020</t>
  </si>
  <si>
    <t>Контрафланец со штуцером 3/4" D 90 нерж</t>
  </si>
  <si>
    <t>GKB0143022</t>
  </si>
  <si>
    <t>Контрафланец со штуцером 3/4" D 140 нерж</t>
  </si>
  <si>
    <t>GKB0143024</t>
  </si>
  <si>
    <t>Контрафланец со штуцером 1" D 140 нерж</t>
  </si>
  <si>
    <t>GKB1141205</t>
  </si>
  <si>
    <t>Контрфланец со штуцером 3/4" D 90 для баков с горловиной диаметром 51,5 мм</t>
  </si>
  <si>
    <t>GKB1141215</t>
  </si>
  <si>
    <t>Контрфланец со штуцером 3/4" D 140 для баков с горловиной диаметром 89 мм</t>
  </si>
  <si>
    <t>GKB1141225</t>
  </si>
  <si>
    <t>Контрфланец со штуцером 1" D 140 для баков с горловиной диаметром 89 мм</t>
  </si>
  <si>
    <t>Gekon баки запасные части E</t>
  </si>
  <si>
    <t>GKB0144002</t>
  </si>
  <si>
    <t>Мембрана для баков 8,12 л. с горловинойдиаметром 51,5 мм</t>
  </si>
  <si>
    <t>GKB0144008</t>
  </si>
  <si>
    <t>Мембрана для баков 18,24 л. с горловиной диаметром 51,5 мм</t>
  </si>
  <si>
    <t>GKB0144012</t>
  </si>
  <si>
    <t>Мембрана для баков 24 л. сгорловиной диаметром89 мм</t>
  </si>
  <si>
    <t>GKB0144020</t>
  </si>
  <si>
    <t>Мембрана для баков 35, 50 л. с горловиной диаметром 89 мм</t>
  </si>
  <si>
    <t>GKB0144022</t>
  </si>
  <si>
    <t>Мембрана для баков 35 л. с горловинойдиаметром 89 мм</t>
  </si>
  <si>
    <t>GKB0144032</t>
  </si>
  <si>
    <t>Мембрана для баков 80 л. с горловиной диаметром89 мм</t>
  </si>
  <si>
    <t>GKB0144040</t>
  </si>
  <si>
    <t>Мембрана (проходная) для баков 100 л. с горловиной диаметром 89 мм</t>
  </si>
  <si>
    <t>GKB0144045</t>
  </si>
  <si>
    <t>Мембрана для баков 100 л. с горловиной диаметром89 мм</t>
  </si>
  <si>
    <t>GKB0144050</t>
  </si>
  <si>
    <t>GKB0144051</t>
  </si>
  <si>
    <t>GKB0144052</t>
  </si>
  <si>
    <t>GKB0144055</t>
  </si>
  <si>
    <t>GKB0144060</t>
  </si>
  <si>
    <t>GKB1140415</t>
  </si>
  <si>
    <t>Мембрана (проходная) для баков 750 л. c горловиной диаметром 159 мм</t>
  </si>
  <si>
    <t>GKB1141100</t>
  </si>
  <si>
    <t>GKB1141110</t>
  </si>
  <si>
    <t>GKB2140104</t>
  </si>
  <si>
    <t>GKB2140108</t>
  </si>
  <si>
    <t>GKB2140112</t>
  </si>
  <si>
    <t>GKB2140114</t>
  </si>
  <si>
    <t>GKB2140120</t>
  </si>
  <si>
    <t>GKB2140122</t>
  </si>
  <si>
    <t>GKB2140124</t>
  </si>
  <si>
    <t>GKB2140126</t>
  </si>
  <si>
    <t>GKB2140128</t>
  </si>
  <si>
    <t>GKB2140130</t>
  </si>
  <si>
    <t>GKB2140132</t>
  </si>
  <si>
    <t>GKB2140134</t>
  </si>
  <si>
    <t>GKB2140150</t>
  </si>
  <si>
    <t>Бак мембранный для отопления Gekon WRV750 с подключением 2ʺ</t>
  </si>
  <si>
    <t>GKB2140200</t>
  </si>
  <si>
    <t>Бак мембранный для отопления Gekon WRV8 (16 бар)</t>
  </si>
  <si>
    <t>GKB2140206</t>
  </si>
  <si>
    <t>Бак мембранный для отопления Gekon WRV24 (16 бар)</t>
  </si>
  <si>
    <t>GKB2140208</t>
  </si>
  <si>
    <t>Бак мембранный для отопления Gekon WRV50 (16 бар)</t>
  </si>
  <si>
    <t>GKB2140212</t>
  </si>
  <si>
    <t>Бак мембранный для отопления Gekon WRV80 (16 бар)</t>
  </si>
  <si>
    <t>GKB2140214</t>
  </si>
  <si>
    <t>Бак мембранный для отопления Gekon WRV100 (16 бар)</t>
  </si>
  <si>
    <t>GKB2140216</t>
  </si>
  <si>
    <t>Бак мембранный для отопления Gekon WRV150 (16 бар)</t>
  </si>
  <si>
    <t>GKB2140218</t>
  </si>
  <si>
    <t>Бак мембранный для отопления Gekon WRV200 (16 бар)</t>
  </si>
  <si>
    <t>GKB2140220</t>
  </si>
  <si>
    <t>Бак мембранный для отопления Gekon WRV300 (16 бар)</t>
  </si>
  <si>
    <t>GKB2140222</t>
  </si>
  <si>
    <t>Бак мембранный для отопления Gekon WRV500 (16 бар)</t>
  </si>
  <si>
    <t>GKB2140224</t>
  </si>
  <si>
    <t>Бак мембранный для отопления Gekon WRV750 (16 бар)</t>
  </si>
  <si>
    <t>GKB2140226</t>
  </si>
  <si>
    <t>Бак мембранный для отопления Gekon WRV1000 (16 бар)</t>
  </si>
  <si>
    <t>GKB2140228</t>
  </si>
  <si>
    <t>Бак мембранный для отопления Gekon WRV1500 (16 бар)</t>
  </si>
  <si>
    <t>GKB2140230</t>
  </si>
  <si>
    <t>GKB2140234</t>
  </si>
  <si>
    <t>Бак мембранный для отопления Gekon WRV3000 (16 бар)</t>
  </si>
  <si>
    <t>GKB2140236</t>
  </si>
  <si>
    <t>Бак мембранный для отопления Gekon WRV4000 (16 бар)</t>
  </si>
  <si>
    <t>GKB2140238</t>
  </si>
  <si>
    <t>Бак мембранный для отопления Gekon WRV5000 (16 бар)</t>
  </si>
  <si>
    <t>GKB2140240</t>
  </si>
  <si>
    <t>Бак мембранный для отопления Gekon WRV8000 (16 бар)</t>
  </si>
  <si>
    <t>GKB2140242</t>
  </si>
  <si>
    <t>Бак мембранный для отопления Gekon WRV 10000 (16 бар)</t>
  </si>
  <si>
    <t>GKB2140250</t>
  </si>
  <si>
    <t>Бак мембранный для водоснабжения Gekon WAV8 (16 бар)</t>
  </si>
  <si>
    <t>GKB2140252</t>
  </si>
  <si>
    <t>Бак мембранный для водоснабжения GekonWAV12 (16 бар)</t>
  </si>
  <si>
    <t>GKB2140256</t>
  </si>
  <si>
    <t>Бак мембранный для водоснабжения Gekon WAV24 (16 бар)</t>
  </si>
  <si>
    <t>GKB2140260</t>
  </si>
  <si>
    <t>Бак мембранный для водоснабжения Gekon WAV50 (16 бар)</t>
  </si>
  <si>
    <t>GKB2140262</t>
  </si>
  <si>
    <t>Бак мембранный для водоснабжения Gekon WAV60 (16 бар)</t>
  </si>
  <si>
    <t>GKB2140264</t>
  </si>
  <si>
    <t>Бак мембранный для водоснабжения Gekon WAV80 (16 бар)</t>
  </si>
  <si>
    <t>GKB2140266</t>
  </si>
  <si>
    <t>Бак мембранный для водоснабжения Gekon WAV100 (16 бар)</t>
  </si>
  <si>
    <t>GKB2140268</t>
  </si>
  <si>
    <t>Бак мембранный для водоснабжения Gekon WAV150 (16 бар)</t>
  </si>
  <si>
    <t>GKB2140270</t>
  </si>
  <si>
    <t>Бак мембранный для водоснабжения Gekon WAV200 (16 бар)</t>
  </si>
  <si>
    <t>GKB2140272</t>
  </si>
  <si>
    <t>Бак мембранный для водоснабжения Gekon WAV300 (16 бар)</t>
  </si>
  <si>
    <t>GKB2140274</t>
  </si>
  <si>
    <t>Бак мембранный для водоснабжения Gekon WAV500 (16 бар)</t>
  </si>
  <si>
    <t>GKB2140276</t>
  </si>
  <si>
    <t>Бак мембранный для водоснабжения Gekon WAV750 (16 бар)</t>
  </si>
  <si>
    <t>GKB2140278</t>
  </si>
  <si>
    <t>Бак мембранный для водоснабжения GekonWAV1000 (16 бар)</t>
  </si>
  <si>
    <t>GKB2140280</t>
  </si>
  <si>
    <t>Бак мембранный для водоснабжения Gekon WAV1500 (16 бар)</t>
  </si>
  <si>
    <t>GKB2140282</t>
  </si>
  <si>
    <t>Бак мембранный для водоснабжения Gekon WAV2000 (16 бар)</t>
  </si>
  <si>
    <t>GKB2140286</t>
  </si>
  <si>
    <t>Бак мембранный для водоснабжения Gekon WAV3000 (16 бар)</t>
  </si>
  <si>
    <t>GKB2140288</t>
  </si>
  <si>
    <t>Бак мембранный для водоснабжения Gekon WAV4000 (16 бар)</t>
  </si>
  <si>
    <t>GKB2140290</t>
  </si>
  <si>
    <t>Бак мембранный для водоснабжения Gekon WAV5000 (16 бар)</t>
  </si>
  <si>
    <t>GKB2140292</t>
  </si>
  <si>
    <t>Бак мембранный для водоснабжения Gekon WAV 8000 (16 бар)</t>
  </si>
  <si>
    <t>GKB2140294</t>
  </si>
  <si>
    <t>Бак мембранный для водоснабжения Gekon WAV 10000 (16 бар)</t>
  </si>
  <si>
    <t>GKB2140300</t>
  </si>
  <si>
    <t>Бак мембранный для отопления Gekon WRV8 (25 бар)</t>
  </si>
  <si>
    <t>GKB2140302</t>
  </si>
  <si>
    <t>Бак мембранный для отопления Gekon WRV12 (25 бар)</t>
  </si>
  <si>
    <t>GKB2140304</t>
  </si>
  <si>
    <t>Бак мембранный для отопления Gekon WRV18 (25 бар)</t>
  </si>
  <si>
    <t>GKB2140306</t>
  </si>
  <si>
    <t>Бак мембранный для отопления Gekon WRV24 (25 бар)</t>
  </si>
  <si>
    <t>GKB2140314</t>
  </si>
  <si>
    <t>GKB2140316</t>
  </si>
  <si>
    <t>GKB2140318</t>
  </si>
  <si>
    <t>GKB2140320</t>
  </si>
  <si>
    <t>GKB2140322</t>
  </si>
  <si>
    <t>GKB2140326</t>
  </si>
  <si>
    <t>Бак мембранный для отопления Gekon WRV1000(25 бар)</t>
  </si>
  <si>
    <t>GKB2140328</t>
  </si>
  <si>
    <t>Бак мембранный для отопления Gekon WRV1500(25 бар)</t>
  </si>
  <si>
    <t>GKB2140330</t>
  </si>
  <si>
    <t>Бак мембранный для отопления Gekon WRV2000 (25 бар)</t>
  </si>
  <si>
    <t>GKB2140332</t>
  </si>
  <si>
    <t>Бак мембранный для отопления Gekon WRV3000 (25 бар)</t>
  </si>
  <si>
    <t>GKB2140340</t>
  </si>
  <si>
    <t>Бак мембранный для отопления Gekon WRV8000 (25 бар)</t>
  </si>
  <si>
    <t>GKB2140350</t>
  </si>
  <si>
    <t>Бак мембранный для водоснабжения Gekon WAV8 (25 бар)</t>
  </si>
  <si>
    <t>GKB2140352</t>
  </si>
  <si>
    <t>Бак мембранный для водоснабжения Gekon WAV12 (25 бар)</t>
  </si>
  <si>
    <t>GKB2140354</t>
  </si>
  <si>
    <t>Бак мембранный для водоснабжения Gekon WAV18 (25 бар)</t>
  </si>
  <si>
    <t>GKB2140356</t>
  </si>
  <si>
    <t>GKB2140358</t>
  </si>
  <si>
    <t>GKB2140359</t>
  </si>
  <si>
    <t>Бак мембранный для водоснабжения Gekon WAV60 (25 бар)</t>
  </si>
  <si>
    <t>GKB2140360</t>
  </si>
  <si>
    <t>GKB2140362</t>
  </si>
  <si>
    <t>Бак мембранный для водоснабжения Gekon WAV100 (25 бар)</t>
  </si>
  <si>
    <t>GKB2140366</t>
  </si>
  <si>
    <t>Бак мембранный для водоснабжения Gekon WAV150 (25 бар)</t>
  </si>
  <si>
    <t>GKB2140368</t>
  </si>
  <si>
    <t>GKB2140370</t>
  </si>
  <si>
    <t>GKB2140372</t>
  </si>
  <si>
    <t>GKB2140374</t>
  </si>
  <si>
    <t>Бак мембранный для водоснабжения Gekon WAV750 (25 бар)</t>
  </si>
  <si>
    <t>GKB2140376</t>
  </si>
  <si>
    <t>GKB2140378</t>
  </si>
  <si>
    <t>Бак мембранный для водоснабжения Gekon WAV1500 (25 бар)</t>
  </si>
  <si>
    <t>GKB2140380</t>
  </si>
  <si>
    <t>GKB2140382</t>
  </si>
  <si>
    <t>Бак мембранный для водоснабжения Gekon WAV2500 (25 бар)</t>
  </si>
  <si>
    <t>GKB2140384</t>
  </si>
  <si>
    <t>Бак мембранный для водоснабжения Gekon WAV3000 (25 бар)</t>
  </si>
  <si>
    <t>GKB2140386</t>
  </si>
  <si>
    <t>Бак мембранный для водоснабжения Gekon WAV4000 (25 бар)</t>
  </si>
  <si>
    <t>GKB2140388</t>
  </si>
  <si>
    <t>Бак мембранный для водоснабжения Gekon WAV5000 (25 бар)</t>
  </si>
  <si>
    <t>GKB2140390</t>
  </si>
  <si>
    <t>Бак мембранный для водоснабжения Gekon WAV8000 (25 бар)</t>
  </si>
  <si>
    <t>GKB2140392</t>
  </si>
  <si>
    <t>Бак мембранный для водоснабжения Gekon WAV10000 (25 бар)</t>
  </si>
  <si>
    <t>GKB2140400</t>
  </si>
  <si>
    <t>GKB2140402</t>
  </si>
  <si>
    <t>GKB2140404</t>
  </si>
  <si>
    <t>Бак мембранный для водоснабжения горизонтальный Gekon WAO80 (16 бар)</t>
  </si>
  <si>
    <t>GKB2140406</t>
  </si>
  <si>
    <t>GKB2140500</t>
  </si>
  <si>
    <t>GKB2140502</t>
  </si>
  <si>
    <t>GKB2140504</t>
  </si>
  <si>
    <t>Бак мембранный для водоснабжения горизонтальный Gekon WAO80 ( 25 бар)</t>
  </si>
  <si>
    <t>GKB2140506</t>
  </si>
  <si>
    <t>Масса нетто,кг (1 шт)</t>
  </si>
  <si>
    <t>P max, bar</t>
  </si>
  <si>
    <t>Складская</t>
  </si>
  <si>
    <t>Объём, л</t>
  </si>
  <si>
    <t>Высота, мм</t>
  </si>
  <si>
    <t>Диаметр, мм</t>
  </si>
  <si>
    <t>Диаметр штуцера, G</t>
  </si>
  <si>
    <t>3/4" (НР)</t>
  </si>
  <si>
    <t>1" (НР)</t>
  </si>
  <si>
    <t>1 1/4" (ВР)</t>
  </si>
  <si>
    <t>2" (ВР)</t>
  </si>
  <si>
    <t>2 1/2" (ВР)</t>
  </si>
  <si>
    <t>3" (ВР)</t>
  </si>
  <si>
    <t>DN 100</t>
  </si>
  <si>
    <t>Бак мембранный для отопления Gekon WRV1500</t>
  </si>
  <si>
    <t>Бак мембранный для отопления Gekon WRV2000</t>
  </si>
  <si>
    <t>Бак мембранный для отопления Gekon WRV2500</t>
  </si>
  <si>
    <t>Бак мембранный для отопления Gekon WRV3000</t>
  </si>
  <si>
    <t>Бак мембранный для отопления Gekon WRV5000</t>
  </si>
  <si>
    <t>Бак мембранный для отопления Gekon WRV8000</t>
  </si>
  <si>
    <t>Бак мембранный для отопления Gekon WRV10000</t>
  </si>
  <si>
    <t>Бак мембранный для водоснабжения Gekon WAV1500</t>
  </si>
  <si>
    <t>Бак мембранный для водоснабжения Gekon WAV2000</t>
  </si>
  <si>
    <t>Бак мембранный для водоснабжения Gekon WAV2500</t>
  </si>
  <si>
    <t>Бак мембранный для водоснабжения Gekon WAV3000</t>
  </si>
  <si>
    <t>Бак мембранный для водоснабжения Gekon WAV4000</t>
  </si>
  <si>
    <t>Бак мембранный для водоснабжения Gekon WAV5000</t>
  </si>
  <si>
    <t>Бак мембранный для водоснабжения Gekon WAV8000</t>
  </si>
  <si>
    <t>Бак мембранный для водоснабжения Gekon WAV10000</t>
  </si>
  <si>
    <t>Бак мембранный для отопления Gekon WRV4000</t>
  </si>
  <si>
    <t>P прослойки, bar</t>
  </si>
  <si>
    <t>Заказная</t>
  </si>
  <si>
    <t>Материал мембраны: EPDM (этилен-пропилендиен мономер)</t>
  </si>
  <si>
    <t>Материал ниппеля: латунь</t>
  </si>
  <si>
    <t>Тип мембраны: заменяемая</t>
  </si>
  <si>
    <t xml:space="preserve">темпе-ратурного расширения теплоносителя в замкнутых системах отопления. </t>
  </si>
  <si>
    <t>WRV 8-35</t>
  </si>
  <si>
    <t>WRV 50-150</t>
  </si>
  <si>
    <t>WRV 200-500</t>
  </si>
  <si>
    <t xml:space="preserve">Материал корпуса: Сталь углеродистая с эпоксиполиполиэфирным наружным покрытием </t>
  </si>
  <si>
    <t>красного цвета RAL 3002</t>
  </si>
  <si>
    <t xml:space="preserve">Мембранные баки Gekon серии WRV предназначены для компенсации </t>
  </si>
  <si>
    <t>Допускается использование воды или водного раствора гликоля с концентрацией до 50%.</t>
  </si>
  <si>
    <t>Технические характеристики</t>
  </si>
  <si>
    <t>Розничная цена, руб.</t>
  </si>
  <si>
    <t>4" (ВР)</t>
  </si>
  <si>
    <t>Бак мембранный для отопления Gekon WRV2000 (16 бар)</t>
  </si>
  <si>
    <t>Бак мембранный для отопления Gekon WRV100 (25 бар)</t>
  </si>
  <si>
    <t>Бак мембранный для отопления Gekon WRV150 (25 бар)</t>
  </si>
  <si>
    <t>Бак мембранный для отопления Gekon WRV200 (25 бар)</t>
  </si>
  <si>
    <t>Бак мембранный для отопления Gekon WRV300 (25 бар)</t>
  </si>
  <si>
    <t>Бак мембранный для отопления Gekon WRV500 (25 бар)</t>
  </si>
  <si>
    <t>Размер держателя мембраны у баков 200- 4000 л 3/4"(НР)x1/2"(ВР)</t>
  </si>
  <si>
    <t>Размер держателя мембраны у баков 5000- 10000 л 1 1/4"(ВР)</t>
  </si>
  <si>
    <t>WDV 8-35</t>
  </si>
  <si>
    <t>Допускается использование раствора гликолей с концентрацией до 50%.</t>
  </si>
  <si>
    <t xml:space="preserve">Мембранные баки Gekon серии WDV предназначены для компенсации </t>
  </si>
  <si>
    <t xml:space="preserve">температурного расширений воды в системе горячего водоснабжения </t>
  </si>
  <si>
    <t>и теплоносителя в гелиосистемах, а также защиты системы ГВС от гидроудара.</t>
  </si>
  <si>
    <t>Диаметр штуцера, G 3/4" (НР)</t>
  </si>
  <si>
    <t>Максимальное рабочее давление: 12 бар</t>
  </si>
  <si>
    <t>Предварительное давление воздушной полости: 1.5 атм.</t>
  </si>
  <si>
    <t>Материал контрфланца: нержавеющая сталь.</t>
  </si>
  <si>
    <t xml:space="preserve">белого цвета RAL 9016  </t>
  </si>
  <si>
    <t>Мембранный бак расширительный для отопления, ГВС, гелиосистем WDV</t>
  </si>
  <si>
    <t>Мембранный бак расширительный для систем водоснабжения WAV</t>
  </si>
  <si>
    <t xml:space="preserve">Мембранные баки Gekon серии WAV предназначены для
</t>
  </si>
  <si>
    <t>поддержания рабочего давления в системе водоснабжения,</t>
  </si>
  <si>
    <t xml:space="preserve"> предотвращения разрушения системы
от гидравлического удара, уменьшения количества
</t>
  </si>
  <si>
    <t>включений- выключений насоса и компенсации темпе-
ратурного расширения воды в системе ГВС</t>
  </si>
  <si>
    <t>Материал контрфланца: Сталь углеродистая</t>
  </si>
  <si>
    <t xml:space="preserve">Материал контрфланца: Сталь углеродистая с эпоксиполиэфирным покрытием красного цвета RAL 3002 </t>
  </si>
  <si>
    <t>баков до 12 л.</t>
  </si>
  <si>
    <t>Бак мембранный для водоснабжения Gekon WAV8 фланец из нерж. стали</t>
  </si>
  <si>
    <t>Размер держателя мембраны у баков 80- 4000 л 3/4"(НР)x1/2"(ВР)</t>
  </si>
  <si>
    <t>WAV 8-35</t>
  </si>
  <si>
    <t>WAV 50-150</t>
  </si>
  <si>
    <t>WAV 200-500</t>
  </si>
  <si>
    <t>4"  (ВР)</t>
  </si>
  <si>
    <t>2"  (ВР)</t>
  </si>
  <si>
    <t>3"  (ВР)</t>
  </si>
  <si>
    <t>Мембранный бак расширительный для систем водоснабжения WAO горизонтальный</t>
  </si>
  <si>
    <t>синего цветв RAL 5015</t>
  </si>
  <si>
    <t>WAO 24-150</t>
  </si>
  <si>
    <t>Размер держателя мембраны 3/4"(НР)x1/2"(ВР)</t>
  </si>
  <si>
    <t>Длина, мм</t>
  </si>
  <si>
    <t>Ширина, мм</t>
  </si>
  <si>
    <t>Бак мембранный для водоснабжения горизонтальный Gekon WAO100</t>
  </si>
  <si>
    <t>Бак мембранный для водоснабжения горизонтальный Gekon WAO50</t>
  </si>
  <si>
    <t>Бак мембранный для водоснабжения горизонтальный Gekon WAO24</t>
  </si>
  <si>
    <t xml:space="preserve">Мембранные баки Gekon серии WAO предназначены для
</t>
  </si>
  <si>
    <t>Бак мембранный для водоснабжения горизонтальный Gekon WAO24 (16 бар)</t>
  </si>
  <si>
    <t>Бак мембранный для водоснабжения горизонтальный Gekon WAO50 (16 бар)</t>
  </si>
  <si>
    <t>Бак мембранный для водоснабжения горизонтальный Gekon WAO100 (16 бар)</t>
  </si>
  <si>
    <t>Бак мембранный для водоснабжения горизонтальный Gekon WAO24 (25 бар)</t>
  </si>
  <si>
    <t>Бак мембранный для водоснабжения горизонтальный Gekon WAO50 (25 бар)</t>
  </si>
  <si>
    <t>Бак мембранный для водоснабжения горизонтальный Gekon WAO100 (25 бар)</t>
  </si>
  <si>
    <t>Принадлежности</t>
  </si>
  <si>
    <t>Максимально допускимый бака - 40 кг.</t>
  </si>
  <si>
    <t>Максимальный диаметр бака - 365 мм.</t>
  </si>
  <si>
    <t>Комплект крепления для мембранных баков 8-35 л</t>
  </si>
  <si>
    <t>Запасные части</t>
  </si>
  <si>
    <t>Комплектность</t>
  </si>
  <si>
    <t>кронштейн</t>
  </si>
  <si>
    <t>стальная лента со стягивающим механизмом</t>
  </si>
  <si>
    <t>дюбель - 2 шт.</t>
  </si>
  <si>
    <t>саморез - 2 шт.</t>
  </si>
  <si>
    <t>Гарантий срок - 1 год со дня продажи.</t>
  </si>
  <si>
    <t>Мембрана для баков</t>
  </si>
  <si>
    <t>срок производства</t>
  </si>
  <si>
    <t>Бак мембранный для водоснабжения Gekon WAV200 (25 бар)</t>
  </si>
  <si>
    <t>Бак мембранный для водоснабжения Gekon WAV300 (25 бар)</t>
  </si>
  <si>
    <t>Бак мембранный для водоснабжения Gekon WAV500 (25 бар)</t>
  </si>
  <si>
    <t>Бак мембранный для водоснабжения Gekon WAV1000 (25 бар)</t>
  </si>
  <si>
    <t>Бак мембранный для отопления Gekon WRV1000 (25 бар)</t>
  </si>
  <si>
    <t>Бак мембранный для отопления Gekon WRV1500 (25 бар)</t>
  </si>
  <si>
    <t>Бак мембранный для водоснабжения Gekon WAV24 (25 бар)</t>
  </si>
  <si>
    <t>Бак мембранный для водоснабжения Gekon WAV50 (25 бар)</t>
  </si>
  <si>
    <t>Бак мембранный для водоснабжения Gekon WAV80 (25 бар)</t>
  </si>
  <si>
    <t>Бак мембранный для водоснабжения Gekon WAV2000 (25 бар)</t>
  </si>
  <si>
    <t>Бак мембранный для водоснабжения горизонтальный Gekon WAO80 (25 бар)</t>
  </si>
  <si>
    <t>Бак мембранный для водоснабжения Gekon WAV8000 (16 бар)</t>
  </si>
  <si>
    <t>Бак мембранный для водоснабжения Gekon WAV10000 (16 бар)</t>
  </si>
  <si>
    <t>Бак мембранный для водоснабжения Gekon WAV1000 (16 бар)</t>
  </si>
  <si>
    <t>Бак мембранный для водоснабжения Gekon WAV12 (16 бар)</t>
  </si>
  <si>
    <t>Бак мембранный для отопления Gekon WRV10000 (16 бар)</t>
  </si>
  <si>
    <t>Комплект крепления для мембранных баков 8-35</t>
  </si>
  <si>
    <t>Бак мембранный для водоснабжения Gekon WAV80_нерж</t>
  </si>
  <si>
    <t>Мембрана для баков 8,12 л. с горловиной диаметром 51,5 мм</t>
  </si>
  <si>
    <t>Мембрана (проходная) для баков 150 л. с горловиной диаметром 89 мм</t>
  </si>
  <si>
    <t>Мембрана (проходная) для баков 1000 л. c горловиной диаметром 159 мм (модель с 2016г)</t>
  </si>
  <si>
    <t>Мембрана (проходная) для баков 1000 л с горловиной диаметром 205 мм</t>
  </si>
  <si>
    <t>Мембрана для баков 150 л. с горловиной диаметром 89 мм</t>
  </si>
  <si>
    <t>Мембрана (проходная) для баков 200 л. с горловиной диаметром 159 мм</t>
  </si>
  <si>
    <t>Мембрана (проходная) для баков 500 л. с горловиной диаметром 159 мм</t>
  </si>
  <si>
    <t>Мембрана (проходная) для баков 300 л. с горловиной диаметром 159 мм</t>
  </si>
  <si>
    <t>Бак мембранный для водоснабжения Gekon WAV50</t>
  </si>
  <si>
    <t>Бак мембранный для водоснабжения Gekon WAV80</t>
  </si>
  <si>
    <t>Бак мембранный для водоснабжения Gekon WAV100</t>
  </si>
  <si>
    <t>Бак мембранный для водоснабжения Gekon WAV150</t>
  </si>
  <si>
    <t>35 дней</t>
  </si>
  <si>
    <t>30 дней</t>
  </si>
  <si>
    <t>63-70 дней</t>
  </si>
  <si>
    <t>Контрфланец со штуцером 3/4" D 140 нерж</t>
  </si>
  <si>
    <t>Контрфланец со штуцером 1" D 140 нерж</t>
  </si>
  <si>
    <t>Количество в упаковке</t>
  </si>
  <si>
    <t>Минимальная рабочая температура –10° С</t>
  </si>
  <si>
    <t>Максимальная рабочая температура для мембраны бака +80° С. (кратковременная +99° С)</t>
  </si>
  <si>
    <t>Мембрана для баков 35 л. с горловиной диаметром 89 мм</t>
  </si>
  <si>
    <t>GKB0140029</t>
  </si>
  <si>
    <t>GKB0140049</t>
  </si>
  <si>
    <t>GKB0140059</t>
  </si>
  <si>
    <t>GKB0140069</t>
  </si>
  <si>
    <t>GKB0141029</t>
  </si>
  <si>
    <t>GKB0141039</t>
  </si>
  <si>
    <t>GKB0141049</t>
  </si>
  <si>
    <t>GKB0141069</t>
  </si>
  <si>
    <t>GKB0140959</t>
  </si>
  <si>
    <t>по запросу</t>
  </si>
  <si>
    <t>GKB0140949</t>
  </si>
  <si>
    <t>Розничная цена</t>
  </si>
  <si>
    <t>руб.</t>
  </si>
  <si>
    <t>Gekon баки проект R и E</t>
  </si>
  <si>
    <t>WRV 4000-10000</t>
  </si>
  <si>
    <t>У.Е.</t>
  </si>
  <si>
    <t>Розничная цена, У.Е.</t>
  </si>
  <si>
    <t>Внимание! Для размещения закза на данную продукциу требуется указание адреса объекта.</t>
  </si>
  <si>
    <t>Цена на товар указана в условных единицах</t>
  </si>
  <si>
    <t xml:space="preserve"> У.Е. = Евро ЦБ + 10%</t>
  </si>
  <si>
    <t>WRV 750-3000</t>
  </si>
  <si>
    <t>WAV 4000-10000</t>
  </si>
  <si>
    <t>WAV 750-3000</t>
  </si>
  <si>
    <t>Распродажа</t>
  </si>
  <si>
    <t>#GKB0140040</t>
  </si>
  <si>
    <t>Бак мембранный для водоснабжения Gekon WAV24 фланец из нерж. стали (10 бар)</t>
  </si>
  <si>
    <t>Бак мембранный для водоснабжения Gekon WAV50 фланец из нерж. стали (10 бар)</t>
  </si>
  <si>
    <t>Бак мембранный для водоснабжения Gekon WAV80 фланец из нерж. стали (10 бар)</t>
  </si>
  <si>
    <t>Бак мембранный для водоснабжения Gekon WAV100 фланец из нерж. стали (10 бар)</t>
  </si>
  <si>
    <t>Бак мембранный для водоснабжения горизонтальный Gekon WAO100_нерж. Контрфланец (10 бар)</t>
  </si>
  <si>
    <t>Бак мембранный для водоснабжения Gekon WAV750 (10 бар)</t>
  </si>
  <si>
    <t>Бак мембранный для отопления Gekon WRV12 (логистические повреждения)</t>
  </si>
  <si>
    <t>Мембранные баки Gekon - производство в РФ</t>
  </si>
  <si>
    <t>Мембранные баки Gekon - производство в Турции</t>
  </si>
  <si>
    <t>РАСПРОДАЖА ограничена количеством складского запаса!</t>
  </si>
  <si>
    <t>Бак мембранный для водоснабжения гор-й Gekon WAO24_нерж. контрфланец</t>
  </si>
  <si>
    <t>Бак мембранный для водоснабжения гор-й Gekon WAO50_нерж. контрфланец</t>
  </si>
  <si>
    <t>Бак мембранный для водоснабжения гор-й Gekon WAO80_нерж. Контрфланец</t>
  </si>
  <si>
    <t>Бак мембранный для водоснабжения гор-й Gekon WAO100_нерж. Контрфланец</t>
  </si>
  <si>
    <t>Бак мембранный для водоснабжения горй Gekon WAO150_нерж.контрфланец</t>
  </si>
  <si>
    <t>Бак мембранный для водоснабжения Gekon WAV12 фл-ц из нерж. стали</t>
  </si>
  <si>
    <t>Бак мембранный для водоснабжения Gekon WAV18 фл-ц из нерж. стали</t>
  </si>
  <si>
    <t>Бак мембранный для водоснабжения Gekon WAV24 фл-ц из нерж. стали</t>
  </si>
  <si>
    <t>Бак мембранный для водоснабжения Gekon WAV35 фл-ц из нерж. стали</t>
  </si>
  <si>
    <t>Бак мембранный для водоснабжения Gekon WAV50 фл-ц из нерж. стали</t>
  </si>
  <si>
    <t>Бак мембранный для водоснабжения Gekon WAV80 фл-ц из нерж. стали</t>
  </si>
  <si>
    <t>Бак мембранный для водоснабжения Gekon WAV100 фл-ц из нерж. стали</t>
  </si>
  <si>
    <t>Бак мембранный для водоснабжения Gekon WAV150 фл-ц из нерж. стали</t>
  </si>
  <si>
    <t>Мембраны для баков марки SEFA производство Италия</t>
  </si>
  <si>
    <t>15 недель</t>
  </si>
  <si>
    <t>Внимание! Для размещения заказа на данную продукцию требуется указание адреса объекта.</t>
  </si>
  <si>
    <t>синего цвета RAL 5015</t>
  </si>
  <si>
    <t>@GKB0140380</t>
  </si>
  <si>
    <t>Бак мембранный для ГВС и гелиосистем Gekon WDV 24_нерж. контрфланец (12 бар)</t>
  </si>
  <si>
    <t>В наличии на складах Терморос</t>
  </si>
  <si>
    <t>Артикул</t>
  </si>
  <si>
    <t>В наличии</t>
  </si>
  <si>
    <t>Основной (Екатеринбург)</t>
  </si>
  <si>
    <t>Основной (Казань)</t>
  </si>
  <si>
    <t>Основной (Краснодар)</t>
  </si>
  <si>
    <t>Основной (Крекшино)</t>
  </si>
  <si>
    <t>Бак мембранный для водоснабжения Gekon WAV24_нерж. контрфланец</t>
  </si>
  <si>
    <t>Бак мембранный для водоснабжения Gekon WAV50_нерж. контрфланец</t>
  </si>
  <si>
    <t>Бак мембранный для водоснабжения Gekon WAV80_нерж. контрфланец</t>
  </si>
  <si>
    <t>Бак мембранный для водоснабжения Gekon WAV100_нерж. контрфланец</t>
  </si>
  <si>
    <t>Бак мембранный для водоснабжения горизонтальный Gekon WAO100_нерж. контрфланец</t>
  </si>
  <si>
    <t>Основной (Нижний Новгород)</t>
  </si>
  <si>
    <t>Основной (Новосибирск)</t>
  </si>
  <si>
    <t>Основной (Пятигорск)</t>
  </si>
  <si>
    <t>Основной (Ростов-на-Дону)</t>
  </si>
  <si>
    <t>Основной (СПб)</t>
  </si>
  <si>
    <t>Основной (Уфа)</t>
  </si>
  <si>
    <t>Контрфланец</t>
  </si>
  <si>
    <t>2024 РЦ</t>
  </si>
  <si>
    <t>GKBQRVG34</t>
  </si>
  <si>
    <t>Клапан быстроразъемный для расширительного бака 3/4"</t>
  </si>
  <si>
    <t>999ME001</t>
  </si>
  <si>
    <t>Мембрана для баков 8, 12 л. с горловиной диаметром 51,5 мм (для WAV, WRV, WDV)</t>
  </si>
  <si>
    <t>999ME016</t>
  </si>
  <si>
    <t>Мембрана для баков 18, 24 л. с горловиной диаметром 51,5 мм (для WAV, WRV, WDV)</t>
  </si>
  <si>
    <t>999ME070</t>
  </si>
  <si>
    <t>Мембрана для баков 24 л. с горловиной диаметром 89 мм (для WAO)</t>
  </si>
  <si>
    <t>999ME055</t>
  </si>
  <si>
    <t>Мембрана для баков 35, 50 л. с горловиной диаметром 89 мм (для WAV, WRV, WAO)</t>
  </si>
  <si>
    <t>999ME090</t>
  </si>
  <si>
    <t>Мембрана для баков 80, 100 л. с горловиной диаметром 89 мм (для WRV)</t>
  </si>
  <si>
    <t>999ME089</t>
  </si>
  <si>
    <t>Мембрана (проходная) для баков 80, 100 л. с горловиной диаметром 89 мм (для WAV, WAO)</t>
  </si>
  <si>
    <t>999ME201</t>
  </si>
  <si>
    <t>Мембрана (проходная) для баков 150 л. с горловиной диаметром 89 мм (для WAV, WAO)</t>
  </si>
  <si>
    <t>999ME200</t>
  </si>
  <si>
    <t>Мембрана для баков 150 л. с горловиной диаметром 89 мм (для WRV)</t>
  </si>
  <si>
    <t>999ME120</t>
  </si>
  <si>
    <t>Мембрана для баков 200 л. (для WAV, WRV)</t>
  </si>
  <si>
    <t>999ME700</t>
  </si>
  <si>
    <t>Мембрана для баков 300 л. (для WAV, WRV)</t>
  </si>
  <si>
    <t>999ME750</t>
  </si>
  <si>
    <t>Мембрана для баков 500 л. (для WAV, WRV)</t>
  </si>
  <si>
    <t>FOA0244</t>
  </si>
  <si>
    <t>Мембрана для водоснабжения, 750 л. (для WAV, WRV)</t>
  </si>
  <si>
    <t>FOA0245</t>
  </si>
  <si>
    <t>Мембрана для водоснабжения, 1000 л. (для WAV, WRV)</t>
  </si>
  <si>
    <t>Цена предоставляется по запросу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</si>
</sst>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_-* #,##0\ [$₽-419]_-;\-* #,##0\ [$₽-419]_-;_-* &quot;-&quot;??\ [$₽-419]_-;_-@_-"/>
    <numFmt numFmtId="166" formatCode="_-* #,##0.00\ [$₽-419]_-;\-* #,##0.00\ [$₽-419]_-;_-* &quot;-&quot;??\ [$₽-419]_-;_-@_-"/>
    <numFmt numFmtId="167" formatCode="_-* #,##0\ _₽_-;\-* #,##0\ _₽_-;_-* &quot;-&quot;??\ _₽_-;_-@_-"/>
  </numFmts>
  <fonts count="13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b/>
      <sz val="14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9">
    <xf numFmtId="0" fontId="0" fillId="0" borderId="0" xfId="0"/>
    <xf numFmtId="0" fontId="2" fillId="0" borderId="0" xfId="0" applyFont="1" applyAlignment="1">
      <alignment horizontal="left" shrinkToFit="1"/>
    </xf>
    <xf numFmtId="0" fontId="3" fillId="0" borderId="0" xfId="0" applyFont="1" applyAlignment="1">
      <alignment horizontal="left" wrapText="1" shrinkToFit="1"/>
    </xf>
    <xf numFmtId="0" fontId="4" fillId="0" borderId="0" xfId="0" applyFont="1" applyAlignment="1">
      <alignment horizontal="left" wrapText="1" shrinkToFit="1"/>
    </xf>
    <xf numFmtId="1" fontId="2" fillId="0" borderId="0" xfId="0" applyNumberFormat="1" applyFont="1" applyAlignment="1">
      <alignment horizontal="right" shrinkToFit="1"/>
    </xf>
    <xf numFmtId="0" fontId="2" fillId="0" borderId="0" xfId="0" applyFont="1" applyAlignment="1">
      <alignment horizontal="left" wrapText="1" shrinkToFit="1"/>
    </xf>
    <xf numFmtId="1" fontId="2" fillId="0" borderId="0" xfId="0" applyNumberFormat="1" applyFont="1" applyAlignment="1">
      <alignment horizontal="right" wrapText="1" shrinkToFit="1"/>
    </xf>
    <xf numFmtId="0" fontId="2" fillId="0" borderId="0" xfId="0" applyFont="1"/>
    <xf numFmtId="1" fontId="3" fillId="0" borderId="0" xfId="0" applyNumberFormat="1" applyFont="1" applyAlignment="1">
      <alignment horizontal="center" wrapText="1" shrinkToFit="1"/>
    </xf>
    <xf numFmtId="0" fontId="2" fillId="0" borderId="1" xfId="0" applyFont="1" applyBorder="1" applyAlignment="1">
      <alignment horizontal="left" vertical="top" wrapText="1" shrinkToFit="1"/>
    </xf>
    <xf numFmtId="0" fontId="5" fillId="0" borderId="1" xfId="0" applyFont="1" applyBorder="1" applyAlignment="1">
      <alignment horizontal="center"/>
    </xf>
    <xf numFmtId="0" fontId="8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center" vertical="top"/>
    </xf>
    <xf numFmtId="164" fontId="9" fillId="0" borderId="0" xfId="0" applyNumberFormat="1" applyFont="1" applyAlignment="1">
      <alignment vertical="top"/>
    </xf>
    <xf numFmtId="1" fontId="8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vertical="top"/>
    </xf>
    <xf numFmtId="0" fontId="10" fillId="0" borderId="0" xfId="0" applyFont="1" applyAlignment="1">
      <alignment vertical="top"/>
    </xf>
    <xf numFmtId="0" fontId="8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 wrapText="1" shrinkToFit="1"/>
    </xf>
    <xf numFmtId="0" fontId="8" fillId="0" borderId="0" xfId="0" applyFont="1" applyAlignment="1">
      <alignment horizontal="left" vertical="top" wrapText="1" shrinkToFit="1"/>
    </xf>
    <xf numFmtId="1" fontId="8" fillId="0" borderId="0" xfId="0" applyNumberFormat="1" applyFont="1" applyAlignment="1">
      <alignment horizontal="center" vertical="top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164" fontId="9" fillId="0" borderId="0" xfId="0" applyNumberFormat="1" applyFont="1" applyAlignment="1">
      <alignment vertical="center"/>
    </xf>
    <xf numFmtId="0" fontId="8" fillId="0" borderId="0" xfId="0" applyFont="1"/>
    <xf numFmtId="1" fontId="8" fillId="0" borderId="0" xfId="0" applyNumberFormat="1" applyFont="1"/>
    <xf numFmtId="0" fontId="7" fillId="0" borderId="0" xfId="0" applyFont="1" applyAlignment="1">
      <alignment vertical="center"/>
    </xf>
    <xf numFmtId="0" fontId="10" fillId="0" borderId="0" xfId="0" applyFont="1"/>
    <xf numFmtId="1" fontId="8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 shrinkToFit="1"/>
    </xf>
    <xf numFmtId="0" fontId="8" fillId="0" borderId="0" xfId="0" applyFont="1" applyAlignment="1">
      <alignment horizontal="left" vertical="center" wrapText="1" shrinkToFit="1"/>
    </xf>
    <xf numFmtId="1" fontId="8" fillId="0" borderId="0" xfId="0" applyNumberFormat="1" applyFont="1" applyAlignment="1">
      <alignment horizontal="center"/>
    </xf>
    <xf numFmtId="0" fontId="8" fillId="0" borderId="0" xfId="0" applyFont="1" applyAlignment="1">
      <alignment vertical="center" wrapText="1"/>
    </xf>
    <xf numFmtId="166" fontId="0" fillId="0" borderId="0" xfId="0" applyNumberFormat="1"/>
    <xf numFmtId="165" fontId="10" fillId="0" borderId="0" xfId="0" applyNumberFormat="1" applyFont="1" applyAlignment="1">
      <alignment horizontal="center"/>
    </xf>
    <xf numFmtId="0" fontId="8" fillId="0" borderId="1" xfId="0" applyFont="1" applyBorder="1" applyAlignment="1">
      <alignment horizontal="center" vertical="top"/>
    </xf>
    <xf numFmtId="0" fontId="8" fillId="0" borderId="1" xfId="0" applyFont="1" applyBorder="1" applyAlignment="1">
      <alignment horizontal="left" vertical="top"/>
    </xf>
    <xf numFmtId="0" fontId="8" fillId="2" borderId="1" xfId="0" applyFont="1" applyFill="1" applyBorder="1" applyAlignment="1">
      <alignment horizontal="center" vertical="top"/>
    </xf>
    <xf numFmtId="49" fontId="9" fillId="0" borderId="1" xfId="0" applyNumberFormat="1" applyFont="1" applyBorder="1" applyAlignment="1">
      <alignment horizontal="center" vertical="center" wrapText="1" shrinkToFit="1"/>
    </xf>
    <xf numFmtId="0" fontId="8" fillId="0" borderId="2" xfId="0" applyFont="1" applyBorder="1" applyAlignment="1">
      <alignment horizontal="left" vertical="center" wrapText="1" shrinkToFit="1"/>
    </xf>
    <xf numFmtId="0" fontId="8" fillId="0" borderId="3" xfId="0" applyFont="1" applyBorder="1" applyAlignment="1">
      <alignment horizontal="left" vertical="center" wrapText="1" shrinkToFit="1"/>
    </xf>
    <xf numFmtId="0" fontId="8" fillId="0" borderId="4" xfId="0" applyFont="1" applyBorder="1" applyAlignment="1">
      <alignment horizontal="left" vertical="center" wrapText="1" shrinkToFit="1"/>
    </xf>
    <xf numFmtId="165" fontId="10" fillId="0" borderId="2" xfId="0" applyNumberFormat="1" applyFont="1" applyBorder="1" applyAlignment="1">
      <alignment horizontal="center"/>
    </xf>
    <xf numFmtId="165" fontId="10" fillId="0" borderId="3" xfId="0" applyNumberFormat="1" applyFont="1" applyBorder="1" applyAlignment="1">
      <alignment horizontal="center"/>
    </xf>
    <xf numFmtId="165" fontId="10" fillId="0" borderId="4" xfId="0" applyNumberFormat="1" applyFont="1" applyBorder="1" applyAlignment="1">
      <alignment horizontal="center"/>
    </xf>
    <xf numFmtId="0" fontId="12" fillId="0" borderId="0" xfId="0" applyFont="1" applyAlignment="1">
      <alignment horizontal="left" vertical="top"/>
    </xf>
    <xf numFmtId="0" fontId="9" fillId="0" borderId="1" xfId="0" applyFont="1" applyBorder="1" applyAlignment="1">
      <alignment horizontal="center" vertical="center" wrapText="1" shrinkToFit="1"/>
    </xf>
    <xf numFmtId="0" fontId="8" fillId="0" borderId="1" xfId="0" applyFont="1" applyBorder="1" applyAlignment="1">
      <alignment horizontal="left" vertical="center" wrapText="1" shrinkToFi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3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9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top"/>
    </xf>
    <xf numFmtId="0" fontId="7" fillId="0" borderId="0" xfId="0" applyFont="1" applyAlignment="1">
      <alignment horizontal="right" vertical="top"/>
    </xf>
    <xf numFmtId="0" fontId="8" fillId="0" borderId="2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8" fillId="0" borderId="4" xfId="0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 wrapText="1" shrinkToFit="1"/>
    </xf>
    <xf numFmtId="167" fontId="10" fillId="0" borderId="1" xfId="0" applyNumberFormat="1" applyFont="1" applyBorder="1" applyAlignment="1">
      <alignment horizontal="center" vertical="top"/>
    </xf>
    <xf numFmtId="0" fontId="9" fillId="0" borderId="2" xfId="0" applyFont="1" applyBorder="1" applyAlignment="1">
      <alignment horizontal="center" vertical="top" wrapText="1" shrinkToFit="1"/>
    </xf>
    <xf numFmtId="0" fontId="9" fillId="0" borderId="3" xfId="0" applyFont="1" applyBorder="1" applyAlignment="1">
      <alignment horizontal="center" vertical="top" wrapText="1" shrinkToFit="1"/>
    </xf>
    <xf numFmtId="0" fontId="9" fillId="0" borderId="4" xfId="0" applyFont="1" applyBorder="1" applyAlignment="1">
      <alignment horizontal="center" vertical="top" wrapText="1" shrinkToFit="1"/>
    </xf>
    <xf numFmtId="0" fontId="8" fillId="0" borderId="2" xfId="0" applyFont="1" applyBorder="1" applyAlignment="1">
      <alignment horizontal="left" vertical="top" wrapText="1" shrinkToFit="1"/>
    </xf>
    <xf numFmtId="0" fontId="8" fillId="0" borderId="3" xfId="0" applyFont="1" applyBorder="1" applyAlignment="1">
      <alignment horizontal="left" vertical="top" wrapText="1" shrinkToFit="1"/>
    </xf>
    <xf numFmtId="0" fontId="8" fillId="0" borderId="4" xfId="0" applyFont="1" applyBorder="1" applyAlignment="1">
      <alignment horizontal="left" vertical="top" wrapText="1" shrinkToFit="1"/>
    </xf>
    <xf numFmtId="164" fontId="8" fillId="0" borderId="2" xfId="0" applyNumberFormat="1" applyFont="1" applyBorder="1" applyAlignment="1">
      <alignment horizontal="center" vertical="top"/>
    </xf>
    <xf numFmtId="164" fontId="8" fillId="0" borderId="3" xfId="0" applyNumberFormat="1" applyFont="1" applyBorder="1" applyAlignment="1">
      <alignment horizontal="center" vertical="top"/>
    </xf>
    <xf numFmtId="164" fontId="8" fillId="0" borderId="4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/>
    </xf>
    <xf numFmtId="0" fontId="8" fillId="0" borderId="1" xfId="0" applyFont="1" applyBorder="1" applyAlignment="1">
      <alignment horizontal="left" vertical="top" wrapText="1" shrinkToFit="1"/>
    </xf>
    <xf numFmtId="166" fontId="8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 shrinkToFit="1"/>
    </xf>
    <xf numFmtId="0" fontId="10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top" wrapText="1" shrinkToFit="1"/>
    </xf>
    <xf numFmtId="0" fontId="8" fillId="0" borderId="3" xfId="0" applyFont="1" applyBorder="1" applyAlignment="1">
      <alignment horizontal="center" vertical="top" wrapText="1" shrinkToFit="1"/>
    </xf>
    <xf numFmtId="0" fontId="8" fillId="0" borderId="4" xfId="0" applyFont="1" applyBorder="1" applyAlignment="1">
      <alignment horizontal="center" vertical="top" wrapText="1" shrinkToFit="1"/>
    </xf>
    <xf numFmtId="0" fontId="9" fillId="0" borderId="2" xfId="0" applyFont="1" applyBorder="1" applyAlignment="1">
      <alignment horizontal="center" vertical="center" wrapText="1" shrinkToFit="1"/>
    </xf>
    <xf numFmtId="0" fontId="9" fillId="0" borderId="3" xfId="0" applyFont="1" applyBorder="1" applyAlignment="1">
      <alignment horizontal="center" vertical="center" wrapText="1" shrinkToFit="1"/>
    </xf>
    <xf numFmtId="0" fontId="9" fillId="0" borderId="4" xfId="0" applyFont="1" applyBorder="1" applyAlignment="1">
      <alignment horizontal="center" vertical="center" wrapText="1" shrinkToFit="1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 wrapText="1" shrinkToFit="1"/>
    </xf>
    <xf numFmtId="0" fontId="1" fillId="0" borderId="3" xfId="0" applyFont="1" applyBorder="1" applyAlignment="1">
      <alignment horizontal="left" vertical="center" wrapText="1" shrinkToFit="1"/>
    </xf>
    <xf numFmtId="0" fontId="1" fillId="0" borderId="4" xfId="0" applyFont="1" applyBorder="1" applyAlignment="1">
      <alignment horizontal="left" vertical="center" wrapText="1" shrinkToFit="1"/>
    </xf>
    <xf numFmtId="164" fontId="8" fillId="0" borderId="2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/>
    </xf>
    <xf numFmtId="164" fontId="8" fillId="0" borderId="4" xfId="0" applyNumberFormat="1" applyFont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/>
    </xf>
    <xf numFmtId="1" fontId="8" fillId="0" borderId="3" xfId="0" applyNumberFormat="1" applyFont="1" applyBorder="1" applyAlignment="1">
      <alignment horizontal="center" vertical="center"/>
    </xf>
    <xf numFmtId="1" fontId="8" fillId="0" borderId="4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" fontId="10" fillId="0" borderId="2" xfId="0" applyNumberFormat="1" applyFont="1" applyBorder="1" applyAlignment="1">
      <alignment horizontal="center" vertical="top"/>
    </xf>
    <xf numFmtId="1" fontId="10" fillId="0" borderId="3" xfId="0" applyNumberFormat="1" applyFont="1" applyBorder="1" applyAlignment="1">
      <alignment horizontal="center" vertical="top"/>
    </xf>
    <xf numFmtId="1" fontId="10" fillId="0" borderId="4" xfId="0" applyNumberFormat="1" applyFont="1" applyBorder="1" applyAlignment="1">
      <alignment horizontal="center" vertical="top"/>
    </xf>
    <xf numFmtId="0" fontId="8" fillId="0" borderId="5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8" fillId="0" borderId="8" xfId="0" applyFont="1" applyBorder="1" applyAlignment="1">
      <alignment horizontal="center" vertical="top" wrapText="1"/>
    </xf>
    <xf numFmtId="0" fontId="8" fillId="0" borderId="10" xfId="0" applyFont="1" applyBorder="1" applyAlignment="1">
      <alignment horizontal="center" vertical="top" wrapText="1"/>
    </xf>
    <xf numFmtId="167" fontId="10" fillId="0" borderId="2" xfId="0" applyNumberFormat="1" applyFont="1" applyBorder="1" applyAlignment="1">
      <alignment horizontal="center" vertical="top"/>
    </xf>
    <xf numFmtId="167" fontId="10" fillId="0" borderId="3" xfId="0" applyNumberFormat="1" applyFont="1" applyBorder="1" applyAlignment="1">
      <alignment horizontal="center" vertical="top"/>
    </xf>
    <xf numFmtId="167" fontId="10" fillId="0" borderId="4" xfId="0" applyNumberFormat="1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 wrapText="1"/>
    </xf>
    <xf numFmtId="0" fontId="8" fillId="0" borderId="9" xfId="0" applyFont="1" applyBorder="1" applyAlignment="1">
      <alignment horizontal="center" vertical="top" wrapText="1"/>
    </xf>
    <xf numFmtId="1" fontId="8" fillId="0" borderId="2" xfId="0" applyNumberFormat="1" applyFont="1" applyBorder="1" applyAlignment="1">
      <alignment horizontal="center" vertical="top"/>
    </xf>
    <xf numFmtId="1" fontId="8" fillId="0" borderId="3" xfId="0" applyNumberFormat="1" applyFont="1" applyBorder="1" applyAlignment="1">
      <alignment horizontal="center" vertical="top"/>
    </xf>
    <xf numFmtId="1" fontId="8" fillId="0" borderId="4" xfId="0" applyNumberFormat="1" applyFont="1" applyBorder="1" applyAlignment="1">
      <alignment horizontal="center" vertical="top"/>
    </xf>
    <xf numFmtId="165" fontId="8" fillId="0" borderId="1" xfId="0" applyNumberFormat="1" applyFont="1" applyBorder="1" applyAlignment="1">
      <alignment horizontal="center"/>
    </xf>
    <xf numFmtId="0" fontId="8" fillId="0" borderId="0" xfId="0" applyFont="1" applyBorder="1" applyAlignment="1">
      <alignment vertical="center" wrapText="1" shrinkToFit="1"/>
    </xf>
    <xf numFmtId="0" fontId="8" fillId="0" borderId="0" xfId="0" applyFont="1" applyBorder="1"/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left" vertical="top"/>
    </xf>
    <xf numFmtId="0" fontId="8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8" fillId="0" borderId="0" xfId="0" applyFont="1" applyBorder="1" applyAlignment="1">
      <alignment vertical="center"/>
    </xf>
    <xf numFmtId="165" fontId="10" fillId="0" borderId="0" xfId="0" applyNumberFormat="1" applyFont="1" applyBorder="1" applyAlignment="1"/>
    <xf numFmtId="1" fontId="8" fillId="0" borderId="0" xfId="0" applyNumberFormat="1" applyFont="1" applyBorder="1" applyAlignment="1">
      <alignment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5" Type="http://schemas.openxmlformats.org/officeDocument/2006/relationships/image" Target="../media/image8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5" Type="http://schemas.openxmlformats.org/officeDocument/2006/relationships/image" Target="../media/image12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89648</xdr:colOff>
      <xdr:row>0</xdr:row>
      <xdr:rowOff>0</xdr:rowOff>
    </xdr:from>
    <xdr:to>
      <xdr:col>39</xdr:col>
      <xdr:colOff>120513</xdr:colOff>
      <xdr:row>2</xdr:row>
      <xdr:rowOff>36519</xdr:rowOff>
    </xdr:to>
    <xdr:pic>
      <xdr:nvPicPr>
        <xdr:cNvPr id="5" name="Рисунок 4" descr="C:\Users\dmitrieva\Desktop\111.png">
          <a:extLst>
            <a:ext uri="{FF2B5EF4-FFF2-40B4-BE49-F238E27FC236}">
              <a16:creationId xmlns:a16="http://schemas.microsoft.com/office/drawing/2014/main" id="{49FD7E9B-CFE9-4B8A-AFF8-FBE5D5EC53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7473" y="0"/>
          <a:ext cx="7953284" cy="4889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39781</xdr:colOff>
      <xdr:row>25</xdr:row>
      <xdr:rowOff>50987</xdr:rowOff>
    </xdr:from>
    <xdr:to>
      <xdr:col>9</xdr:col>
      <xdr:colOff>248206</xdr:colOff>
      <xdr:row>30</xdr:row>
      <xdr:rowOff>107716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824FDAC-E551-4B78-B982-8F0225702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0381" y="1384487"/>
          <a:ext cx="1232363" cy="1187823"/>
        </a:xfrm>
        <a:prstGeom prst="rect">
          <a:avLst/>
        </a:prstGeom>
      </xdr:spPr>
    </xdr:pic>
    <xdr:clientData/>
  </xdr:twoCellAnchor>
  <xdr:twoCellAnchor editAs="oneCell">
    <xdr:from>
      <xdr:col>3</xdr:col>
      <xdr:colOff>144136</xdr:colOff>
      <xdr:row>33</xdr:row>
      <xdr:rowOff>96933</xdr:rowOff>
    </xdr:from>
    <xdr:to>
      <xdr:col>11</xdr:col>
      <xdr:colOff>45242</xdr:colOff>
      <xdr:row>40</xdr:row>
      <xdr:rowOff>86748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31242E2-B861-49D7-B2E1-4EF95A3AE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3261" y="7562152"/>
          <a:ext cx="1901356" cy="1573346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6</xdr:row>
      <xdr:rowOff>10086</xdr:rowOff>
    </xdr:from>
    <xdr:to>
      <xdr:col>9</xdr:col>
      <xdr:colOff>177660</xdr:colOff>
      <xdr:row>11</xdr:row>
      <xdr:rowOff>57229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3DE7A011-B77E-4B4E-B87E-99DE77F1D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64468" y="1367399"/>
          <a:ext cx="832505" cy="1178236"/>
        </a:xfrm>
        <a:prstGeom prst="rect">
          <a:avLst/>
        </a:prstGeom>
      </xdr:spPr>
    </xdr:pic>
    <xdr:clientData/>
  </xdr:twoCellAnchor>
  <xdr:twoCellAnchor editAs="oneCell">
    <xdr:from>
      <xdr:col>1</xdr:col>
      <xdr:colOff>238283</xdr:colOff>
      <xdr:row>11</xdr:row>
      <xdr:rowOff>90497</xdr:rowOff>
    </xdr:from>
    <xdr:to>
      <xdr:col>7</xdr:col>
      <xdr:colOff>198882</xdr:colOff>
      <xdr:row>16</xdr:row>
      <xdr:rowOff>47625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8F04A548-D195-4C34-B73C-C40DC530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7346" y="2805122"/>
          <a:ext cx="1460786" cy="1088222"/>
        </a:xfrm>
        <a:prstGeom prst="rect">
          <a:avLst/>
        </a:prstGeom>
      </xdr:spPr>
    </xdr:pic>
    <xdr:clientData/>
  </xdr:twoCellAnchor>
  <xdr:twoCellAnchor editAs="oneCell">
    <xdr:from>
      <xdr:col>3</xdr:col>
      <xdr:colOff>51535</xdr:colOff>
      <xdr:row>16</xdr:row>
      <xdr:rowOff>223963</xdr:rowOff>
    </xdr:from>
    <xdr:to>
      <xdr:col>6</xdr:col>
      <xdr:colOff>187465</xdr:colOff>
      <xdr:row>22</xdr:row>
      <xdr:rowOff>131180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EA0400B0-F14B-4297-94E8-49EA25661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0660" y="4069682"/>
          <a:ext cx="886024" cy="1264530"/>
        </a:xfrm>
        <a:prstGeom prst="rect">
          <a:avLst/>
        </a:prstGeom>
      </xdr:spPr>
    </xdr:pic>
    <xdr:clientData/>
  </xdr:twoCellAnchor>
  <xdr:twoCellAnchor editAs="oneCell">
    <xdr:from>
      <xdr:col>8</xdr:col>
      <xdr:colOff>83344</xdr:colOff>
      <xdr:row>10</xdr:row>
      <xdr:rowOff>202406</xdr:rowOff>
    </xdr:from>
    <xdr:to>
      <xdr:col>14</xdr:col>
      <xdr:colOff>124978</xdr:colOff>
      <xdr:row>23</xdr:row>
      <xdr:rowOff>107157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54C8454C-E2FC-4424-AB61-08139FE4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52625" y="2690812"/>
          <a:ext cx="1541822" cy="28455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89648</xdr:colOff>
      <xdr:row>0</xdr:row>
      <xdr:rowOff>0</xdr:rowOff>
    </xdr:from>
    <xdr:to>
      <xdr:col>41</xdr:col>
      <xdr:colOff>124482</xdr:colOff>
      <xdr:row>2</xdr:row>
      <xdr:rowOff>23290</xdr:rowOff>
    </xdr:to>
    <xdr:pic>
      <xdr:nvPicPr>
        <xdr:cNvPr id="8" name="Рисунок 7" descr="C:\Users\dmitrieva\Desktop\111.png">
          <a:extLst>
            <a:ext uri="{FF2B5EF4-FFF2-40B4-BE49-F238E27FC236}">
              <a16:creationId xmlns:a16="http://schemas.microsoft.com/office/drawing/2014/main" id="{C6F7A9CA-1B14-413F-9D02-02A890AD82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7473" y="0"/>
          <a:ext cx="7953284" cy="4889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111825</xdr:colOff>
      <xdr:row>11</xdr:row>
      <xdr:rowOff>75795</xdr:rowOff>
    </xdr:from>
    <xdr:to>
      <xdr:col>6</xdr:col>
      <xdr:colOff>105892</xdr:colOff>
      <xdr:row>20</xdr:row>
      <xdr:rowOff>165441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7C931142-FC21-4305-8B68-382873C52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242" y="2636962"/>
          <a:ext cx="1211150" cy="2185146"/>
        </a:xfrm>
        <a:prstGeom prst="rect">
          <a:avLst/>
        </a:prstGeom>
      </xdr:spPr>
    </xdr:pic>
    <xdr:clientData/>
  </xdr:twoCellAnchor>
  <xdr:twoCellAnchor editAs="oneCell">
    <xdr:from>
      <xdr:col>1</xdr:col>
      <xdr:colOff>78676</xdr:colOff>
      <xdr:row>40</xdr:row>
      <xdr:rowOff>30895</xdr:rowOff>
    </xdr:from>
    <xdr:to>
      <xdr:col>6</xdr:col>
      <xdr:colOff>30274</xdr:colOff>
      <xdr:row>49</xdr:row>
      <xdr:rowOff>106967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CA33E0EA-FD52-437A-8890-DE0982A5F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093" y="9344228"/>
          <a:ext cx="1168681" cy="21715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89648</xdr:colOff>
      <xdr:row>0</xdr:row>
      <xdr:rowOff>0</xdr:rowOff>
    </xdr:from>
    <xdr:to>
      <xdr:col>41</xdr:col>
      <xdr:colOff>124482</xdr:colOff>
      <xdr:row>2</xdr:row>
      <xdr:rowOff>23290</xdr:rowOff>
    </xdr:to>
    <xdr:pic>
      <xdr:nvPicPr>
        <xdr:cNvPr id="10" name="Рисунок 9" descr="C:\Users\dmitrieva\Desktop\11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0530" y="0"/>
          <a:ext cx="8134820" cy="4889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78445</xdr:colOff>
      <xdr:row>7</xdr:row>
      <xdr:rowOff>179294</xdr:rowOff>
    </xdr:from>
    <xdr:to>
      <xdr:col>5</xdr:col>
      <xdr:colOff>114553</xdr:colOff>
      <xdr:row>10</xdr:row>
      <xdr:rowOff>220907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4621" y="1893794"/>
          <a:ext cx="526676" cy="740113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201706</xdr:colOff>
      <xdr:row>7</xdr:row>
      <xdr:rowOff>89649</xdr:rowOff>
    </xdr:from>
    <xdr:to>
      <xdr:col>11</xdr:col>
      <xdr:colOff>214779</xdr:colOff>
      <xdr:row>12</xdr:row>
      <xdr:rowOff>159356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58471" y="1804149"/>
          <a:ext cx="750794" cy="1233874"/>
        </a:xfrm>
        <a:prstGeom prst="rect">
          <a:avLst/>
        </a:prstGeom>
      </xdr:spPr>
    </xdr:pic>
    <xdr:clientData/>
  </xdr:twoCellAnchor>
  <xdr:twoCellAnchor editAs="oneCell">
    <xdr:from>
      <xdr:col>14</xdr:col>
      <xdr:colOff>33614</xdr:colOff>
      <xdr:row>7</xdr:row>
      <xdr:rowOff>89648</xdr:rowOff>
    </xdr:from>
    <xdr:to>
      <xdr:col>18</xdr:col>
      <xdr:colOff>171199</xdr:colOff>
      <xdr:row>14</xdr:row>
      <xdr:rowOff>39312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35085" y="1804148"/>
          <a:ext cx="1120590" cy="1579498"/>
        </a:xfrm>
        <a:prstGeom prst="rect">
          <a:avLst/>
        </a:prstGeom>
      </xdr:spPr>
    </xdr:pic>
    <xdr:clientData/>
  </xdr:twoCellAnchor>
  <xdr:twoCellAnchor editAs="oneCell">
    <xdr:from>
      <xdr:col>19</xdr:col>
      <xdr:colOff>179293</xdr:colOff>
      <xdr:row>7</xdr:row>
      <xdr:rowOff>78442</xdr:rowOff>
    </xdr:from>
    <xdr:to>
      <xdr:col>24</xdr:col>
      <xdr:colOff>181297</xdr:colOff>
      <xdr:row>16</xdr:row>
      <xdr:rowOff>168088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25469" y="1411942"/>
          <a:ext cx="1230293" cy="21851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89648</xdr:colOff>
      <xdr:row>0</xdr:row>
      <xdr:rowOff>0</xdr:rowOff>
    </xdr:from>
    <xdr:to>
      <xdr:col>39</xdr:col>
      <xdr:colOff>120513</xdr:colOff>
      <xdr:row>2</xdr:row>
      <xdr:rowOff>36519</xdr:rowOff>
    </xdr:to>
    <xdr:pic>
      <xdr:nvPicPr>
        <xdr:cNvPr id="22" name="Рисунок 21" descr="C:\Users\dmitrieva\Desktop\111.png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7473" y="0"/>
          <a:ext cx="7953284" cy="4889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56029</xdr:colOff>
      <xdr:row>7</xdr:row>
      <xdr:rowOff>67236</xdr:rowOff>
    </xdr:from>
    <xdr:to>
      <xdr:col>5</xdr:col>
      <xdr:colOff>96650</xdr:colOff>
      <xdr:row>10</xdr:row>
      <xdr:rowOff>182898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6323" y="1400736"/>
          <a:ext cx="560294" cy="794319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100851</xdr:colOff>
      <xdr:row>7</xdr:row>
      <xdr:rowOff>44824</xdr:rowOff>
    </xdr:from>
    <xdr:to>
      <xdr:col>11</xdr:col>
      <xdr:colOff>230420</xdr:colOff>
      <xdr:row>12</xdr:row>
      <xdr:rowOff>161654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81733" y="1378324"/>
          <a:ext cx="918884" cy="1247924"/>
        </a:xfrm>
        <a:prstGeom prst="rect">
          <a:avLst/>
        </a:prstGeom>
      </xdr:spPr>
    </xdr:pic>
    <xdr:clientData/>
  </xdr:twoCellAnchor>
  <xdr:twoCellAnchor editAs="oneCell">
    <xdr:from>
      <xdr:col>19</xdr:col>
      <xdr:colOff>201707</xdr:colOff>
      <xdr:row>7</xdr:row>
      <xdr:rowOff>56030</xdr:rowOff>
    </xdr:from>
    <xdr:to>
      <xdr:col>24</xdr:col>
      <xdr:colOff>80544</xdr:colOff>
      <xdr:row>16</xdr:row>
      <xdr:rowOff>191633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47883" y="1389530"/>
          <a:ext cx="1187824" cy="2171572"/>
        </a:xfrm>
        <a:prstGeom prst="rect">
          <a:avLst/>
        </a:prstGeom>
      </xdr:spPr>
    </xdr:pic>
    <xdr:clientData/>
  </xdr:twoCellAnchor>
  <xdr:twoCellAnchor editAs="oneCell">
    <xdr:from>
      <xdr:col>14</xdr:col>
      <xdr:colOff>22410</xdr:colOff>
      <xdr:row>7</xdr:row>
      <xdr:rowOff>44823</xdr:rowOff>
    </xdr:from>
    <xdr:to>
      <xdr:col>18</xdr:col>
      <xdr:colOff>97483</xdr:colOff>
      <xdr:row>14</xdr:row>
      <xdr:rowOff>153380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7998" y="1378323"/>
          <a:ext cx="1124223" cy="16920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89648</xdr:colOff>
      <xdr:row>0</xdr:row>
      <xdr:rowOff>0</xdr:rowOff>
    </xdr:from>
    <xdr:to>
      <xdr:col>39</xdr:col>
      <xdr:colOff>120513</xdr:colOff>
      <xdr:row>2</xdr:row>
      <xdr:rowOff>36519</xdr:rowOff>
    </xdr:to>
    <xdr:pic>
      <xdr:nvPicPr>
        <xdr:cNvPr id="7" name="Рисунок 6" descr="C:\Users\dmitrieva\Desktop\111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7473" y="0"/>
          <a:ext cx="7953284" cy="4889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7</xdr:row>
      <xdr:rowOff>59531</xdr:rowOff>
    </xdr:from>
    <xdr:to>
      <xdr:col>7</xdr:col>
      <xdr:colOff>146970</xdr:colOff>
      <xdr:row>19</xdr:row>
      <xdr:rowOff>23812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393031"/>
          <a:ext cx="1397126" cy="2678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89648</xdr:colOff>
      <xdr:row>0</xdr:row>
      <xdr:rowOff>0</xdr:rowOff>
    </xdr:from>
    <xdr:to>
      <xdr:col>41</xdr:col>
      <xdr:colOff>88998</xdr:colOff>
      <xdr:row>2</xdr:row>
      <xdr:rowOff>40722</xdr:rowOff>
    </xdr:to>
    <xdr:pic>
      <xdr:nvPicPr>
        <xdr:cNvPr id="7" name="Рисунок 6" descr="C:\Users\dmitrieva\Desktop\111.pn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7473" y="0"/>
          <a:ext cx="7953284" cy="4889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89647</xdr:colOff>
      <xdr:row>7</xdr:row>
      <xdr:rowOff>56030</xdr:rowOff>
    </xdr:from>
    <xdr:to>
      <xdr:col>15</xdr:col>
      <xdr:colOff>11206</xdr:colOff>
      <xdr:row>17</xdr:row>
      <xdr:rowOff>143918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5823" y="1389530"/>
          <a:ext cx="3126442" cy="23290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89648</xdr:colOff>
      <xdr:row>0</xdr:row>
      <xdr:rowOff>0</xdr:rowOff>
    </xdr:from>
    <xdr:to>
      <xdr:col>39</xdr:col>
      <xdr:colOff>120513</xdr:colOff>
      <xdr:row>2</xdr:row>
      <xdr:rowOff>36519</xdr:rowOff>
    </xdr:to>
    <xdr:pic>
      <xdr:nvPicPr>
        <xdr:cNvPr id="8" name="Рисунок 7" descr="C:\Users\dmitrieva\Desktop\111.png">
          <a:extLst>
            <a:ext uri="{FF2B5EF4-FFF2-40B4-BE49-F238E27FC236}">
              <a16:creationId xmlns:a16="http://schemas.microsoft.com/office/drawing/2014/main" id="{A24AD5DD-D9E9-4172-8239-DEBB6034EB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7473" y="0"/>
          <a:ext cx="7953284" cy="4889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48325</xdr:colOff>
      <xdr:row>10</xdr:row>
      <xdr:rowOff>54629</xdr:rowOff>
    </xdr:from>
    <xdr:to>
      <xdr:col>5</xdr:col>
      <xdr:colOff>219662</xdr:colOff>
      <xdr:row>19</xdr:row>
      <xdr:rowOff>203807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7CE60C1-9D33-4E10-937E-60E15A7E9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625" y="1959629"/>
          <a:ext cx="1195275" cy="2185146"/>
        </a:xfrm>
        <a:prstGeom prst="rect">
          <a:avLst/>
        </a:prstGeom>
      </xdr:spPr>
    </xdr:pic>
    <xdr:clientData/>
  </xdr:twoCellAnchor>
  <xdr:twoCellAnchor editAs="oneCell">
    <xdr:from>
      <xdr:col>8</xdr:col>
      <xdr:colOff>89648</xdr:colOff>
      <xdr:row>64</xdr:row>
      <xdr:rowOff>0</xdr:rowOff>
    </xdr:from>
    <xdr:to>
      <xdr:col>39</xdr:col>
      <xdr:colOff>120513</xdr:colOff>
      <xdr:row>66</xdr:row>
      <xdr:rowOff>36519</xdr:rowOff>
    </xdr:to>
    <xdr:pic>
      <xdr:nvPicPr>
        <xdr:cNvPr id="10" name="Рисунок 9" descr="C:\Users\dmitrieva\Desktop\111.png">
          <a:extLst>
            <a:ext uri="{FF2B5EF4-FFF2-40B4-BE49-F238E27FC236}">
              <a16:creationId xmlns:a16="http://schemas.microsoft.com/office/drawing/2014/main" id="{7580D2F8-9CA6-49B7-BB6D-3084E1093C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7473" y="13716000"/>
          <a:ext cx="7953284" cy="4889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46926</xdr:colOff>
      <xdr:row>74</xdr:row>
      <xdr:rowOff>115561</xdr:rowOff>
    </xdr:from>
    <xdr:to>
      <xdr:col>5</xdr:col>
      <xdr:colOff>175794</xdr:colOff>
      <xdr:row>84</xdr:row>
      <xdr:rowOff>24946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D0E92422-03A0-4887-B39A-FE308951D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226" y="15736561"/>
          <a:ext cx="1152806" cy="2171572"/>
        </a:xfrm>
        <a:prstGeom prst="rect">
          <a:avLst/>
        </a:prstGeom>
      </xdr:spPr>
    </xdr:pic>
    <xdr:clientData/>
  </xdr:twoCellAnchor>
  <xdr:twoCellAnchor editAs="oneCell">
    <xdr:from>
      <xdr:col>8</xdr:col>
      <xdr:colOff>89648</xdr:colOff>
      <xdr:row>138</xdr:row>
      <xdr:rowOff>0</xdr:rowOff>
    </xdr:from>
    <xdr:to>
      <xdr:col>39</xdr:col>
      <xdr:colOff>120513</xdr:colOff>
      <xdr:row>140</xdr:row>
      <xdr:rowOff>36520</xdr:rowOff>
    </xdr:to>
    <xdr:pic>
      <xdr:nvPicPr>
        <xdr:cNvPr id="12" name="Рисунок 11" descr="C:\Users\dmitrieva\Desktop\111.png">
          <a:extLst>
            <a:ext uri="{FF2B5EF4-FFF2-40B4-BE49-F238E27FC236}">
              <a16:creationId xmlns:a16="http://schemas.microsoft.com/office/drawing/2014/main" id="{B4442002-9064-4BBD-8AF7-8534F2659F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7473" y="29527500"/>
          <a:ext cx="7953284" cy="4889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89647</xdr:colOff>
      <xdr:row>148</xdr:row>
      <xdr:rowOff>56030</xdr:rowOff>
    </xdr:from>
    <xdr:to>
      <xdr:col>14</xdr:col>
      <xdr:colOff>78441</xdr:colOff>
      <xdr:row>158</xdr:row>
      <xdr:rowOff>122906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A3E25CC8-FFDF-42D4-81C3-7B0EFFD0F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3022" y="31488530"/>
          <a:ext cx="3055844" cy="23290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89648</xdr:colOff>
      <xdr:row>0</xdr:row>
      <xdr:rowOff>0</xdr:rowOff>
    </xdr:from>
    <xdr:to>
      <xdr:col>41</xdr:col>
      <xdr:colOff>88998</xdr:colOff>
      <xdr:row>2</xdr:row>
      <xdr:rowOff>40722</xdr:rowOff>
    </xdr:to>
    <xdr:pic>
      <xdr:nvPicPr>
        <xdr:cNvPr id="4" name="Рисунок 3" descr="C:\Users\dmitrieva\Desktop\111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7473" y="0"/>
          <a:ext cx="7953284" cy="4889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89645</xdr:colOff>
      <xdr:row>7</xdr:row>
      <xdr:rowOff>44824</xdr:rowOff>
    </xdr:from>
    <xdr:to>
      <xdr:col>11</xdr:col>
      <xdr:colOff>215584</xdr:colOff>
      <xdr:row>14</xdr:row>
      <xdr:rowOff>168088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7821" y="1613648"/>
          <a:ext cx="1605116" cy="16920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226219</xdr:colOff>
      <xdr:row>20</xdr:row>
      <xdr:rowOff>23811</xdr:rowOff>
    </xdr:from>
    <xdr:to>
      <xdr:col>13</xdr:col>
      <xdr:colOff>59482</xdr:colOff>
      <xdr:row>30</xdr:row>
      <xdr:rowOff>154780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663050D-4448-66E4-9D99-D98B6B4ED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5344" y="4548186"/>
          <a:ext cx="2333576" cy="239315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89648</xdr:colOff>
      <xdr:row>0</xdr:row>
      <xdr:rowOff>0</xdr:rowOff>
    </xdr:from>
    <xdr:to>
      <xdr:col>41</xdr:col>
      <xdr:colOff>88998</xdr:colOff>
      <xdr:row>2</xdr:row>
      <xdr:rowOff>40722</xdr:rowOff>
    </xdr:to>
    <xdr:pic>
      <xdr:nvPicPr>
        <xdr:cNvPr id="5" name="Рисунок 4" descr="C:\Users\dmitrieva\Desktop\111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7473" y="0"/>
          <a:ext cx="7953284" cy="4889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115562</xdr:colOff>
      <xdr:row>7</xdr:row>
      <xdr:rowOff>165989</xdr:rowOff>
    </xdr:from>
    <xdr:to>
      <xdr:col>13</xdr:col>
      <xdr:colOff>56029</xdr:colOff>
      <xdr:row>17</xdr:row>
      <xdr:rowOff>22924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4656" y="1749520"/>
          <a:ext cx="2690811" cy="21191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Varlamov\1%20&#1055;&#1088;&#1072;&#1081;&#1089;\Gekon%20m_baki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Varlamov\1%20&#1055;&#1088;&#1072;&#1081;&#1089;\Gekon%20m_baki.xlsx" TargetMode="External"/><Relationship Id="rId1" Type="http://schemas.openxmlformats.org/officeDocument/2006/relationships/externalLinkPath" Target="file:///M:\Varlamov\1%20&#1055;&#1088;&#1072;&#1081;&#1089;\Gekon%20m_bak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0"/>
      <sheetName val="2020 упд"/>
      <sheetName val="P-L"/>
      <sheetName val="Габариты"/>
      <sheetName val="Поставка"/>
      <sheetName val="План заказа"/>
      <sheetName val="форма заказа 2019"/>
      <sheetName val="У"/>
      <sheetName val="Предложение"/>
      <sheetName val="Лист3"/>
      <sheetName val="Заказ"/>
      <sheetName val="прод"/>
      <sheetName val="склад"/>
      <sheetName val="2021"/>
      <sheetName val="Контфл и мембр"/>
      <sheetName val="Карточки"/>
    </sheetNames>
    <sheetDataSet>
      <sheetData sheetId="0"/>
      <sheetData sheetId="1"/>
      <sheetData sheetId="2">
        <row r="1">
          <cell r="G1" t="str">
            <v>РЦ</v>
          </cell>
        </row>
      </sheetData>
      <sheetData sheetId="3"/>
      <sheetData sheetId="4">
        <row r="2">
          <cell r="E2" t="str">
            <v>Артикул ТМР</v>
          </cell>
          <cell r="F2" t="str">
            <v>Номенклатура</v>
          </cell>
        </row>
        <row r="3">
          <cell r="E3" t="str">
            <v>GKB0140020</v>
          </cell>
          <cell r="F3" t="str">
            <v>Бак мембранный для отопления Gekon WRV8</v>
          </cell>
        </row>
        <row r="4">
          <cell r="E4" t="str">
            <v>GKB0140040</v>
          </cell>
          <cell r="F4" t="str">
            <v>Бак мембранный для отопления Gekon WRV12</v>
          </cell>
        </row>
        <row r="5">
          <cell r="E5" t="str">
            <v>GKB0140055</v>
          </cell>
          <cell r="F5" t="str">
            <v>Бак мембранный для отопления Gekon WRV18</v>
          </cell>
        </row>
        <row r="6">
          <cell r="E6" t="str">
            <v>GKB0140060</v>
          </cell>
          <cell r="F6" t="str">
            <v>Бак мембранный для отопления Gekon WRV24</v>
          </cell>
        </row>
        <row r="7">
          <cell r="E7" t="str">
            <v>GKB0140080</v>
          </cell>
          <cell r="F7" t="str">
            <v>Бак мембранный для отопления Gekon WRV35</v>
          </cell>
        </row>
        <row r="8">
          <cell r="E8" t="str">
            <v>GKB0140100</v>
          </cell>
          <cell r="F8" t="str">
            <v>Бак мембранный для отопления Gekon WRV50</v>
          </cell>
        </row>
        <row r="9">
          <cell r="E9" t="str">
            <v>GKB0140120</v>
          </cell>
          <cell r="F9" t="str">
            <v>Бак мембранный для отопления Gekon WRV80</v>
          </cell>
        </row>
        <row r="10">
          <cell r="E10" t="str">
            <v>GKB0140140</v>
          </cell>
          <cell r="F10" t="str">
            <v>Бак мембранный для отопления Gekon WRV100</v>
          </cell>
        </row>
        <row r="11">
          <cell r="E11" t="str">
            <v>GKB0140160</v>
          </cell>
          <cell r="F11" t="str">
            <v>Бак мембранный для отопления Gekon WRV150</v>
          </cell>
        </row>
        <row r="12">
          <cell r="E12" t="str">
            <v>GKB0140180</v>
          </cell>
          <cell r="F12" t="str">
            <v>Бак мембранный для отопления Gekon WRV200</v>
          </cell>
        </row>
        <row r="13">
          <cell r="E13" t="str">
            <v>GKB0140190</v>
          </cell>
          <cell r="F13" t="str">
            <v>Бак мембранный для отопления Gekon WRV300</v>
          </cell>
        </row>
        <row r="14">
          <cell r="E14" t="str">
            <v>GKB0140200</v>
          </cell>
          <cell r="F14" t="str">
            <v>Бак мембранный для отопления Gekon WRV500</v>
          </cell>
        </row>
        <row r="15">
          <cell r="E15" t="str">
            <v>GKB0140210</v>
          </cell>
          <cell r="F15" t="str">
            <v>Бак мембранный для отопления Gekon WRV750</v>
          </cell>
        </row>
        <row r="16">
          <cell r="E16" t="str">
            <v>GKB0140220</v>
          </cell>
          <cell r="F16" t="str">
            <v>Бак мембранный для отопления Gekon WRV1000</v>
          </cell>
        </row>
        <row r="17">
          <cell r="E17" t="str">
            <v>GKB0140350</v>
          </cell>
          <cell r="F17" t="str">
            <v>Бак мембранный для ГВС и гелиосистем Gekon WDV 8_нерж. контрфланец</v>
          </cell>
        </row>
        <row r="18">
          <cell r="E18" t="str">
            <v>GKB0140360</v>
          </cell>
          <cell r="F18" t="str">
            <v>Бак мембранный для ГВС и гелиосистем Gekon WDV 12_нерж. контрфланец</v>
          </cell>
        </row>
        <row r="19">
          <cell r="E19" t="str">
            <v>GKB0140370</v>
          </cell>
          <cell r="F19" t="str">
            <v>Бак мембранный для ГВС и гелиосистем Gekon WDV 18_нерж. контрфланец</v>
          </cell>
        </row>
        <row r="20">
          <cell r="E20" t="str">
            <v>GKB0140380</v>
          </cell>
          <cell r="F20" t="str">
            <v>Бак мембранный для ГВС и гелиосистем Gekon WDV 24_нерж. контрфланец</v>
          </cell>
        </row>
        <row r="21">
          <cell r="E21" t="str">
            <v>GKB0140390</v>
          </cell>
          <cell r="F21" t="str">
            <v>Бак мембранный для ГВС и гелиосистем Gekon WDV 35_нерж. контрфланец</v>
          </cell>
        </row>
        <row r="22">
          <cell r="E22" t="str">
            <v>GKB0140950</v>
          </cell>
          <cell r="F22" t="str">
            <v>Бак мембранный для водоснабжения горизонтальный GekonWAO24</v>
          </cell>
        </row>
        <row r="23">
          <cell r="E23" t="str">
            <v>GKB0140970</v>
          </cell>
          <cell r="F23" t="str">
            <v>Бак мембранный для водоснабжения горизонтальный GekonWAO50</v>
          </cell>
        </row>
        <row r="24">
          <cell r="E24" t="str">
            <v>GKB0140990</v>
          </cell>
          <cell r="F24" t="str">
            <v>Бак мембранный для водоснабжения горизонтальный Gekon WAO80</v>
          </cell>
        </row>
        <row r="25">
          <cell r="E25" t="str">
            <v>GKB0140995</v>
          </cell>
          <cell r="F25" t="str">
            <v>Бак мембранный для водоснабжения горизонтальный GekonWAO100</v>
          </cell>
        </row>
        <row r="26">
          <cell r="E26" t="str">
            <v>GKB0141020</v>
          </cell>
          <cell r="F26" t="str">
            <v>Бак мембранный для водоснабжения Gekon WAV8</v>
          </cell>
        </row>
        <row r="27">
          <cell r="E27" t="str">
            <v>GKB0141030</v>
          </cell>
          <cell r="F27" t="str">
            <v>Бак мембранный для водоснабжения Gekon WAV12</v>
          </cell>
        </row>
        <row r="28">
          <cell r="E28" t="str">
            <v>GKB0141040</v>
          </cell>
          <cell r="F28" t="str">
            <v>Бак мембранный для водоснабжения Gekon WAV18</v>
          </cell>
        </row>
        <row r="29">
          <cell r="E29" t="str">
            <v>GKB0141060</v>
          </cell>
          <cell r="F29" t="str">
            <v>Бак мембранный для водоснабжения Gekon WAV24</v>
          </cell>
        </row>
        <row r="30">
          <cell r="E30" t="str">
            <v>GKB0141080</v>
          </cell>
          <cell r="F30" t="str">
            <v>Бак мембранный для водоснабжения Gekon WAV35</v>
          </cell>
        </row>
        <row r="31">
          <cell r="E31" t="str">
            <v>GKB0141100</v>
          </cell>
          <cell r="F31" t="str">
            <v>Бак мембранный для водоснабжения GekonWAV50</v>
          </cell>
        </row>
        <row r="32">
          <cell r="E32" t="str">
            <v>GKB0141120</v>
          </cell>
          <cell r="F32" t="str">
            <v>Бак мембранный для водоснабжения GekonWAV80</v>
          </cell>
        </row>
        <row r="33">
          <cell r="E33" t="str">
            <v>GKB0141140</v>
          </cell>
          <cell r="F33" t="str">
            <v>Бак мембранный для водоснабжения GekonWAV100</v>
          </cell>
        </row>
        <row r="34">
          <cell r="E34" t="str">
            <v>GKB0141160</v>
          </cell>
          <cell r="F34" t="str">
            <v>Бак мембранный для водоснабжения GekonWAV150</v>
          </cell>
        </row>
        <row r="35">
          <cell r="E35" t="str">
            <v>GKB0141510</v>
          </cell>
          <cell r="F35" t="str">
            <v>Бак мембранный для водоснабжения Gekon WAV200</v>
          </cell>
        </row>
        <row r="36">
          <cell r="E36" t="str">
            <v>GKB0141515</v>
          </cell>
          <cell r="F36" t="str">
            <v>Бак мембранный для водоснабжения Gekon WAV300</v>
          </cell>
        </row>
        <row r="37">
          <cell r="E37" t="str">
            <v>GKB0141520</v>
          </cell>
          <cell r="F37" t="str">
            <v>Бак мембранный для водоснабжения Gekon WAV500</v>
          </cell>
        </row>
        <row r="38">
          <cell r="E38" t="str">
            <v>GKB0143010</v>
          </cell>
          <cell r="F38" t="str">
            <v>Комплект крепления для мембранных баков 8-35 л</v>
          </cell>
        </row>
        <row r="39">
          <cell r="E39" t="str">
            <v>GKB0143000</v>
          </cell>
          <cell r="F39" t="str">
            <v>Соединения быстроразъемное 3/4</v>
          </cell>
        </row>
        <row r="41">
          <cell r="E41" t="str">
            <v>GKB1140312</v>
          </cell>
          <cell r="F41" t="str">
            <v>Бак мембранный для отопления Gekon WRV1500 (10 бар)</v>
          </cell>
        </row>
        <row r="42">
          <cell r="E42" t="str">
            <v>GKB1140315</v>
          </cell>
          <cell r="F42" t="str">
            <v>Бак мембранный для отопления Gekon WRV2000 (10 бар)</v>
          </cell>
        </row>
        <row r="43">
          <cell r="E43" t="str">
            <v>GKB1140320</v>
          </cell>
          <cell r="F43" t="str">
            <v>Бак мембранный для отопления Gekon WRV3000 (10 бар)</v>
          </cell>
        </row>
        <row r="44">
          <cell r="E44" t="str">
            <v>GKB1140330</v>
          </cell>
          <cell r="F44" t="str">
            <v>Бак мембранный для отопления Gekon WRV5000 (10 бар)</v>
          </cell>
        </row>
        <row r="45">
          <cell r="E45" t="str">
            <v>GKB1140300</v>
          </cell>
          <cell r="F45" t="str">
            <v>Бак мембранный для водоснабжения Gekon WAV750</v>
          </cell>
        </row>
        <row r="46">
          <cell r="E46" t="str">
            <v>GKB1140302</v>
          </cell>
          <cell r="F46" t="str">
            <v>Бак мембранный для водоснабжения Gekon WAV1000</v>
          </cell>
        </row>
        <row r="47">
          <cell r="E47" t="str">
            <v>GKB0140940</v>
          </cell>
          <cell r="F47" t="str">
            <v>Бак мембранный для водоснабжения горизонтальный Gekon WAO19</v>
          </cell>
        </row>
        <row r="48">
          <cell r="E48" t="str">
            <v>GKB0140997</v>
          </cell>
          <cell r="F48" t="str">
            <v>Бак мембранный для водоснабжения горизонтальный Gekon WAO150</v>
          </cell>
        </row>
        <row r="49">
          <cell r="E49" t="str">
            <v>GKB0140410</v>
          </cell>
          <cell r="F49" t="str">
            <v>Бак мембранный для водоснабжения горизонтальный Gekon WAO24_нерж</v>
          </cell>
        </row>
        <row r="50">
          <cell r="E50" t="str">
            <v>GKB0140420</v>
          </cell>
          <cell r="F50" t="str">
            <v>Бак мембранный для водоснабжения горизонтальный Gekon WAO50_нерж</v>
          </cell>
        </row>
        <row r="51">
          <cell r="E51" t="str">
            <v>GKB1140250</v>
          </cell>
          <cell r="F51" t="str">
            <v>Бак мембранный для водоснабжения горизонтальный Gekon WAO80_нерж</v>
          </cell>
        </row>
        <row r="52">
          <cell r="E52" t="str">
            <v>GKB1140252</v>
          </cell>
          <cell r="F52" t="str">
            <v>Бак мембранный для водоснабжения горизонтальный Gekon WAO100_нерж</v>
          </cell>
        </row>
        <row r="53">
          <cell r="E53" t="str">
            <v>GKB1140254</v>
          </cell>
          <cell r="F53" t="str">
            <v>Бак мембранный для водоснабжения горизонтальный Gekon WAO150_нерж</v>
          </cell>
        </row>
        <row r="54">
          <cell r="E54" t="str">
            <v>GKB1140232</v>
          </cell>
          <cell r="F54" t="str">
            <v>Бак мембранный для водоснабжения Gekon WAV8_нерж</v>
          </cell>
        </row>
        <row r="55">
          <cell r="E55" t="str">
            <v>GKB1140234</v>
          </cell>
          <cell r="F55" t="str">
            <v>Бак мембранный для водоснабжения Gekon WAV12_нерж</v>
          </cell>
        </row>
        <row r="56">
          <cell r="E56" t="str">
            <v>GKB1140236</v>
          </cell>
          <cell r="F56" t="str">
            <v>Бак мембранный для водоснабжения Gekon WAV18_нерж</v>
          </cell>
        </row>
        <row r="57">
          <cell r="E57" t="str">
            <v>GKB1140238</v>
          </cell>
          <cell r="F57" t="str">
            <v>Бак мембранный для водоснабжения Gekon WAV24_нерж</v>
          </cell>
        </row>
        <row r="58">
          <cell r="E58" t="str">
            <v>GKB1140240</v>
          </cell>
          <cell r="F58" t="str">
            <v>Бак мембранный для водоснабжения Gekon WAV35_нерж</v>
          </cell>
        </row>
        <row r="59">
          <cell r="E59" t="str">
            <v>GKB1140242</v>
          </cell>
          <cell r="F59" t="str">
            <v>Бак мембранный для водоснабжения Gekon WAV50_нерж</v>
          </cell>
        </row>
        <row r="60">
          <cell r="E60" t="str">
            <v>GKB1140244</v>
          </cell>
          <cell r="F60" t="str">
            <v>Бак мембранный для водоснабжения GekonWAV80_нерж</v>
          </cell>
        </row>
        <row r="61">
          <cell r="E61" t="str">
            <v>GKB1140246</v>
          </cell>
          <cell r="F61" t="str">
            <v>Бак мембранный для водоснабжения Gekon WAV100_нерж</v>
          </cell>
        </row>
        <row r="62">
          <cell r="E62" t="str">
            <v>GKB1140248</v>
          </cell>
          <cell r="F62" t="str">
            <v>Бак мембранный для водоснабжения Gekon WAV150_нерж</v>
          </cell>
        </row>
        <row r="64">
          <cell r="E64" t="str">
            <v>Артикул ТМР</v>
          </cell>
          <cell r="F64" t="str">
            <v>Номенклатура</v>
          </cell>
        </row>
        <row r="65">
          <cell r="E65" t="str">
            <v>GKB0143020</v>
          </cell>
          <cell r="F65" t="str">
            <v>Контрафланец со штуцером 3/4" D 90 нерж</v>
          </cell>
        </row>
        <row r="66">
          <cell r="E66" t="str">
            <v>GKB0143022</v>
          </cell>
          <cell r="F66" t="str">
            <v>Контрафланец со штуцером 3/4" D 140 нерж</v>
          </cell>
        </row>
        <row r="67">
          <cell r="E67" t="str">
            <v>GKB0143024</v>
          </cell>
          <cell r="F67" t="str">
            <v>Контрафланец со штуцером 1" D 140 нерж</v>
          </cell>
        </row>
        <row r="68">
          <cell r="E68" t="str">
            <v>GKB1141205</v>
          </cell>
          <cell r="F68" t="str">
            <v>Контрфланец со штуцером 3/4" D 90 для баков с горловиной диаметром 51,5 мм</v>
          </cell>
        </row>
        <row r="69">
          <cell r="E69" t="str">
            <v>GKB1141215</v>
          </cell>
          <cell r="F69" t="str">
            <v>Контрфланец со штуцером 3/4" D 140 для баков с горловиной диаметром 89 мм</v>
          </cell>
        </row>
        <row r="70">
          <cell r="E70" t="str">
            <v>GKB1141225</v>
          </cell>
          <cell r="F70" t="str">
            <v>Контрфланец со штуцером 1" D 140 для баков с горловиной диаметром 89 мм</v>
          </cell>
        </row>
        <row r="72">
          <cell r="E72" t="str">
            <v>Артикул ТМР</v>
          </cell>
          <cell r="F72" t="str">
            <v>Номенклатура</v>
          </cell>
        </row>
        <row r="73">
          <cell r="E73" t="str">
            <v>GKB0144002</v>
          </cell>
          <cell r="F73" t="str">
            <v>Мембрана для баков 8,12 л. с горловинойдиаметром 51,5 мм</v>
          </cell>
        </row>
        <row r="74">
          <cell r="E74" t="str">
            <v>GKB0144008</v>
          </cell>
          <cell r="F74" t="str">
            <v>Мембрана для баков 18,24 л. с горловиной диаметром 51,5 мм</v>
          </cell>
        </row>
        <row r="75">
          <cell r="E75" t="str">
            <v>GKB0144012</v>
          </cell>
          <cell r="F75" t="str">
            <v>Мембрана для баков 24 л. сгорловиной диаметром89 мм</v>
          </cell>
        </row>
        <row r="76">
          <cell r="E76" t="str">
            <v>GKB0144020</v>
          </cell>
          <cell r="F76" t="str">
            <v>Мембрана для баков 35, 50 л. с горловиной диаметром 89 мм</v>
          </cell>
        </row>
        <row r="77">
          <cell r="E77" t="str">
            <v>GKB0144022</v>
          </cell>
          <cell r="F77" t="str">
            <v>Мембрана для баков 35 л. с горловинойдиаметром 89 мм</v>
          </cell>
        </row>
        <row r="78">
          <cell r="E78" t="str">
            <v>GKB0144032</v>
          </cell>
          <cell r="F78" t="str">
            <v>Мембрана для баков 80 л. с горловиной диаметром89 мм</v>
          </cell>
        </row>
        <row r="79">
          <cell r="E79" t="str">
            <v>GKB0144040</v>
          </cell>
          <cell r="F79" t="str">
            <v>Мембрана (проходная) для баков 100 л. с горловиной диаметром 89 мм</v>
          </cell>
        </row>
        <row r="80">
          <cell r="E80" t="str">
            <v>GKB0144045</v>
          </cell>
          <cell r="F80" t="str">
            <v>Мембрана для баков 100 л. с горловиной диаметром89 мм</v>
          </cell>
        </row>
        <row r="81">
          <cell r="E81" t="str">
            <v>GKB0144050</v>
          </cell>
          <cell r="F81" t="str">
            <v>Мембрана (проходная) для баков 150 л. с горловинойдиаметром89 мм</v>
          </cell>
        </row>
        <row r="82">
          <cell r="E82" t="str">
            <v>GKB0144051</v>
          </cell>
          <cell r="F82" t="str">
            <v>Мембрана для баков 150 л. с горловинойдиаметром89 мм</v>
          </cell>
        </row>
        <row r="83">
          <cell r="E83" t="str">
            <v>GKB0144052</v>
          </cell>
          <cell r="F83" t="str">
            <v>Мембрана (проходная) для баков 200 л. с горловинойдиаметром 159 мм</v>
          </cell>
        </row>
        <row r="84">
          <cell r="E84" t="str">
            <v>GKB0144055</v>
          </cell>
          <cell r="F84" t="str">
            <v>Мембрана (проходная) для баков 300л с горловиной диаметром 159мм</v>
          </cell>
        </row>
        <row r="85">
          <cell r="E85" t="str">
            <v>GKB0144060</v>
          </cell>
          <cell r="F85" t="str">
            <v>Мембрана (проходная)для баков 500 л. с горловинойдиаметром 159 мм</v>
          </cell>
        </row>
        <row r="86">
          <cell r="E86" t="str">
            <v>GKB1140415</v>
          </cell>
          <cell r="F86" t="str">
            <v>Мембрана (проходная) для баков 750 л. c горловиной диаметром 159 мм</v>
          </cell>
        </row>
        <row r="87">
          <cell r="E87" t="str">
            <v>GKB1141100</v>
          </cell>
          <cell r="F87" t="str">
            <v>Мембрана (проходная) для баков 1000 л. c горловиной диаметром159 мм (модель с 2016г)</v>
          </cell>
        </row>
        <row r="88">
          <cell r="E88" t="str">
            <v>GKB1141110</v>
          </cell>
          <cell r="F88" t="str">
            <v>Мембрана (проходная) для баков 1000 лс горловиной диаметром 205 мм</v>
          </cell>
        </row>
        <row r="90">
          <cell r="E90" t="str">
            <v>Артикул ТМР</v>
          </cell>
          <cell r="F90" t="str">
            <v>Номенклатура</v>
          </cell>
        </row>
        <row r="93">
          <cell r="E93" t="str">
            <v>Артикул ТМР</v>
          </cell>
          <cell r="F93" t="str">
            <v>Номенклатура</v>
          </cell>
        </row>
        <row r="94">
          <cell r="E94" t="str">
            <v>GKB2140104</v>
          </cell>
          <cell r="F94" t="str">
            <v>Бак мембранный для отопления Gekon WRV2500 (10 бар)</v>
          </cell>
        </row>
        <row r="95">
          <cell r="E95" t="str">
            <v>GKB2140108</v>
          </cell>
          <cell r="F95" t="str">
            <v>Бак мембранный для отопления Gekon WRV4000 (10бар)</v>
          </cell>
        </row>
        <row r="96">
          <cell r="E96" t="str">
            <v>GKB2140112</v>
          </cell>
          <cell r="F96" t="str">
            <v>Бак мембранный для отопления Gekon WRV8000 (10 бар)</v>
          </cell>
        </row>
        <row r="97">
          <cell r="E97" t="str">
            <v>GKB2140114</v>
          </cell>
          <cell r="F97" t="str">
            <v>Бак мембранный для отопления Gekon WRV10000 (10 бар)</v>
          </cell>
        </row>
        <row r="98">
          <cell r="E98" t="str">
            <v>GKB2140200</v>
          </cell>
          <cell r="F98" t="str">
            <v>Бак мембранный для отопления Gekon WRV8 (16 бар)</v>
          </cell>
        </row>
        <row r="99">
          <cell r="E99" t="str">
            <v>GKB2140206</v>
          </cell>
          <cell r="F99" t="str">
            <v>Бак мембранный для отопления Gekon WRV24 (16 бар)</v>
          </cell>
        </row>
        <row r="100">
          <cell r="E100" t="str">
            <v>GKB2140208</v>
          </cell>
          <cell r="F100" t="str">
            <v>Бак мембранный для отопления Gekon WRV50 (16 бар)</v>
          </cell>
        </row>
        <row r="101">
          <cell r="E101" t="str">
            <v>GKB2140212</v>
          </cell>
          <cell r="F101" t="str">
            <v>Бак мембранный для отопления Gekon WRV80 (16 бар)</v>
          </cell>
        </row>
        <row r="102">
          <cell r="E102" t="str">
            <v>GKB2140214</v>
          </cell>
          <cell r="F102" t="str">
            <v>Бак мембранный для отопления Gekon WRV100 (16 бар)</v>
          </cell>
        </row>
        <row r="103">
          <cell r="E103" t="str">
            <v>GKB2140216</v>
          </cell>
          <cell r="F103" t="str">
            <v>Бак мембранный для отопления Gekon WRV150 (16 бар)</v>
          </cell>
        </row>
        <row r="104">
          <cell r="E104" t="str">
            <v>GKB2140218</v>
          </cell>
          <cell r="F104" t="str">
            <v>Бак мембранный для отопления Gekon WRV200 (16 бар)</v>
          </cell>
        </row>
        <row r="105">
          <cell r="E105" t="str">
            <v>GKB2140220</v>
          </cell>
          <cell r="F105" t="str">
            <v>Бак мембранный для отопления Gekon WRV300 (16 бар)</v>
          </cell>
        </row>
        <row r="106">
          <cell r="E106" t="str">
            <v>GKB2140222</v>
          </cell>
          <cell r="F106" t="str">
            <v>Бак мембранный для отопления Gekon WRV500 (16 бар)</v>
          </cell>
        </row>
        <row r="107">
          <cell r="E107" t="str">
            <v>GKB2140224</v>
          </cell>
          <cell r="F107" t="str">
            <v>Бак мембранный для отопления Gekon WRV750 (16 бар)</v>
          </cell>
        </row>
        <row r="108">
          <cell r="E108" t="str">
            <v>GKB2140226</v>
          </cell>
          <cell r="F108" t="str">
            <v>Бак мембранный для отопления Gekon WRV1000 (16 бар)</v>
          </cell>
        </row>
        <row r="109">
          <cell r="E109" t="str">
            <v>GKB2140228</v>
          </cell>
          <cell r="F109" t="str">
            <v>Бак мембранный для отопления Gekon WRV1500 (16 бар)</v>
          </cell>
        </row>
        <row r="110">
          <cell r="E110" t="str">
            <v>GKB2140230</v>
          </cell>
          <cell r="F110" t="str">
            <v>Бак мембранный для отопления Gekon WRV2000 (16 бар)</v>
          </cell>
        </row>
        <row r="111">
          <cell r="E111" t="str">
            <v>GKB2140234</v>
          </cell>
          <cell r="F111" t="str">
            <v>Бак мембранный для отопления Gekon WRV3000 (16 бар)</v>
          </cell>
        </row>
        <row r="112">
          <cell r="E112" t="str">
            <v>GKB2140236</v>
          </cell>
          <cell r="F112" t="str">
            <v>Бак мембранный для отопления Gekon WRV4000 (16 бар)</v>
          </cell>
        </row>
        <row r="113">
          <cell r="E113" t="str">
            <v>GKB2140238</v>
          </cell>
          <cell r="F113" t="str">
            <v>Бак мембранный для отопления Gekon WRV5000 (16 бар)</v>
          </cell>
        </row>
        <row r="114">
          <cell r="E114" t="str">
            <v>GKB2140240</v>
          </cell>
          <cell r="F114" t="str">
            <v>Бак мембранный для отопления Gekon WRV8000 (16 бар)</v>
          </cell>
        </row>
        <row r="115">
          <cell r="E115" t="str">
            <v>GKB2140242</v>
          </cell>
          <cell r="F115" t="str">
            <v>Бак мембранный для отопления Gekon WRV 10000 (16 бар)</v>
          </cell>
        </row>
        <row r="116">
          <cell r="E116" t="str">
            <v>GKB2140300</v>
          </cell>
          <cell r="F116" t="str">
            <v>Бак мембранный для отопления Gekon WRV8 (25 бар)</v>
          </cell>
        </row>
        <row r="117">
          <cell r="E117" t="str">
            <v>GKB2140302</v>
          </cell>
          <cell r="F117" t="str">
            <v>Бак мембранный для отопления Gekon WRV12 (25 бар)</v>
          </cell>
        </row>
        <row r="118">
          <cell r="E118" t="str">
            <v>GKB2140304</v>
          </cell>
          <cell r="F118" t="str">
            <v>Бак мембранный для отопления Gekon WRV18 (25 бар)</v>
          </cell>
        </row>
        <row r="119">
          <cell r="E119" t="str">
            <v>GKB2140306</v>
          </cell>
          <cell r="F119" t="str">
            <v>Бак мембранный для отопления Gekon WRV24 (25 бар)</v>
          </cell>
        </row>
        <row r="120">
          <cell r="E120" t="str">
            <v>GKB2140314</v>
          </cell>
          <cell r="F120" t="str">
            <v>Бак мембранный для отопленияGekon WRV100 (25 бар)</v>
          </cell>
        </row>
        <row r="121">
          <cell r="E121" t="str">
            <v>GKB2140316</v>
          </cell>
          <cell r="F121" t="str">
            <v>Бак мембранный для отопленияGekon WRV150 (25 бар)</v>
          </cell>
        </row>
        <row r="122">
          <cell r="E122" t="str">
            <v>GKB2140318</v>
          </cell>
          <cell r="F122" t="str">
            <v>Бак мембранный для отопленияGekon WRV200 (25 бар)</v>
          </cell>
        </row>
        <row r="123">
          <cell r="E123" t="str">
            <v>GKB2140320</v>
          </cell>
          <cell r="F123" t="str">
            <v>Бак мембранный для отопленияGekon WRV300 (25 бар)</v>
          </cell>
        </row>
        <row r="124">
          <cell r="E124" t="str">
            <v>GKB2140322</v>
          </cell>
          <cell r="F124" t="str">
            <v>Бак мембранный для отопленияGekon WRV500 (25 бар)</v>
          </cell>
        </row>
        <row r="125">
          <cell r="E125" t="str">
            <v>GKB2140326</v>
          </cell>
          <cell r="F125" t="str">
            <v>Бак мембранный для отопления Gekon WRV1000(25 бар)</v>
          </cell>
        </row>
        <row r="126">
          <cell r="E126" t="str">
            <v>GKB2140328</v>
          </cell>
          <cell r="F126" t="str">
            <v>Бак мембранный для отопления Gekon WRV1500(25 бар)</v>
          </cell>
        </row>
        <row r="127">
          <cell r="E127" t="str">
            <v>GKB2140330</v>
          </cell>
          <cell r="F127" t="str">
            <v>Бак мембранный для отопления Gekon WRV2000 (25 бар)</v>
          </cell>
        </row>
        <row r="128">
          <cell r="E128" t="str">
            <v>GKB2140332</v>
          </cell>
          <cell r="F128" t="str">
            <v>Бак мембранный для отопления Gekon WRV3000 (25 бар)</v>
          </cell>
        </row>
        <row r="129">
          <cell r="E129" t="str">
            <v>GKB2140340</v>
          </cell>
          <cell r="F129" t="str">
            <v>Бак мембранный для отопления Gekon WRV8000 (25 бар)</v>
          </cell>
        </row>
        <row r="130">
          <cell r="E130" t="str">
            <v>GKB2140120</v>
          </cell>
          <cell r="F130" t="str">
            <v>Бак мембранный для водоснабжения Gekon WAV1500 (10 бар)</v>
          </cell>
        </row>
        <row r="131">
          <cell r="E131" t="str">
            <v>GKB2140122</v>
          </cell>
          <cell r="F131" t="str">
            <v>Бак мембранный для водоснабжения Gekon WAV2000 (10 бар)</v>
          </cell>
        </row>
        <row r="132">
          <cell r="E132" t="str">
            <v>GKB2140124</v>
          </cell>
          <cell r="F132" t="str">
            <v>Бак мембранный для водоснабжения Gekon WAV2500 (10 бар)</v>
          </cell>
        </row>
        <row r="133">
          <cell r="E133" t="str">
            <v>GKB2140126</v>
          </cell>
          <cell r="F133" t="str">
            <v>Бак мембранный для водоснабжения Gekon WAV3000 (10 бар)</v>
          </cell>
        </row>
        <row r="134">
          <cell r="E134" t="str">
            <v>GKB2140128</v>
          </cell>
          <cell r="F134" t="str">
            <v>Бак мембранный для водоснабжения Gekon WAV4000 (10 бар)</v>
          </cell>
        </row>
        <row r="135">
          <cell r="E135" t="str">
            <v>GKB2140130</v>
          </cell>
          <cell r="F135" t="str">
            <v>Бак мембранный для водоснабжения Gekon WAV5000 (10 бар)</v>
          </cell>
        </row>
        <row r="136">
          <cell r="E136" t="str">
            <v>GKB2140132</v>
          </cell>
          <cell r="F136" t="str">
            <v>Бак мембранный для водоснабжения Gekon WAV8000 (10 бар)</v>
          </cell>
        </row>
        <row r="137">
          <cell r="E137" t="str">
            <v>GKB2140134</v>
          </cell>
          <cell r="F137" t="str">
            <v>Бак мембранный для водоснабжения Gekon WAV10000 (10 бар)</v>
          </cell>
        </row>
        <row r="138">
          <cell r="E138" t="str">
            <v>GKB2140150</v>
          </cell>
          <cell r="F138" t="str">
            <v>Бак мембранный для отопления Gekon WRV750 с подключением 2ʺ</v>
          </cell>
        </row>
        <row r="139">
          <cell r="E139" t="str">
            <v>GKB2140250</v>
          </cell>
          <cell r="F139" t="str">
            <v>Бак мембранный для водоснабжения Gekon WAV8 (16 бар)</v>
          </cell>
        </row>
        <row r="140">
          <cell r="E140" t="str">
            <v>GKB2140252</v>
          </cell>
          <cell r="F140" t="str">
            <v>Бак мембранный для водоснабжения GekonWAV12 (16 бар)</v>
          </cell>
        </row>
        <row r="141">
          <cell r="E141" t="str">
            <v>GKB2140256</v>
          </cell>
          <cell r="F141" t="str">
            <v>Бак мембранный для водоснабжения Gekon WAV24 (16 бар)</v>
          </cell>
        </row>
        <row r="142">
          <cell r="E142" t="str">
            <v>GKB2140260</v>
          </cell>
          <cell r="F142" t="str">
            <v>Бак мембранный для водоснабжения Gekon WAV50 (16 бар)</v>
          </cell>
        </row>
        <row r="143">
          <cell r="E143" t="str">
            <v>GKB2140262</v>
          </cell>
          <cell r="F143" t="str">
            <v>Бак мембранный для водоснабжения Gekon WAV60 (16 бар)</v>
          </cell>
        </row>
        <row r="144">
          <cell r="E144" t="str">
            <v>GKB2140264</v>
          </cell>
          <cell r="F144" t="str">
            <v>Бак мембранный для водоснабжения Gekon WAV80 (16 бар)</v>
          </cell>
        </row>
        <row r="145">
          <cell r="E145" t="str">
            <v>GKB2140266</v>
          </cell>
          <cell r="F145" t="str">
            <v>Бак мембранный для водоснабжения Gekon WAV100 (16 бар)</v>
          </cell>
        </row>
        <row r="146">
          <cell r="E146" t="str">
            <v>GKB2140268</v>
          </cell>
          <cell r="F146" t="str">
            <v>Бак мембранный для водоснабжения Gekon WAV150 (16 бар)</v>
          </cell>
        </row>
        <row r="147">
          <cell r="E147" t="str">
            <v>GKB2140270</v>
          </cell>
          <cell r="F147" t="str">
            <v>Бак мембранный для водоснабжения Gekon WAV200 (16 бар)</v>
          </cell>
        </row>
        <row r="148">
          <cell r="E148" t="str">
            <v>GKB2140272</v>
          </cell>
          <cell r="F148" t="str">
            <v>Бак мембранный для водоснабжения Gekon WAV300 (16 бар)</v>
          </cell>
        </row>
        <row r="149">
          <cell r="E149" t="str">
            <v>GKB2140274</v>
          </cell>
          <cell r="F149" t="str">
            <v>Бак мембранный для водоснабжения Gekon WAV500 (16 бар)</v>
          </cell>
        </row>
        <row r="150">
          <cell r="E150" t="str">
            <v>GKB2140276</v>
          </cell>
          <cell r="F150" t="str">
            <v>Бак мембранный для водоснабжения Gekon WAV750 (16 бар)</v>
          </cell>
        </row>
        <row r="151">
          <cell r="E151" t="str">
            <v>GKB2140278</v>
          </cell>
          <cell r="F151" t="str">
            <v>Бак мембранный для водоснабжения GekonWAV1000 (16 бар)</v>
          </cell>
        </row>
        <row r="152">
          <cell r="E152" t="str">
            <v>GKB2140280</v>
          </cell>
          <cell r="F152" t="str">
            <v>Бак мембранный для водоснабжения Gekon WAV1500 (16 бар)</v>
          </cell>
        </row>
        <row r="153">
          <cell r="E153" t="str">
            <v>GKB2140282</v>
          </cell>
          <cell r="F153" t="str">
            <v>Бак мембранный для водоснабжения Gekon WAV2000 (16 бар)</v>
          </cell>
        </row>
        <row r="154">
          <cell r="E154" t="str">
            <v>GKB2140286</v>
          </cell>
          <cell r="F154" t="str">
            <v>Бак мембранный для водоснабжения Gekon WAV3000 (16 бар)</v>
          </cell>
        </row>
        <row r="155">
          <cell r="E155" t="str">
            <v>GKB2140288</v>
          </cell>
          <cell r="F155" t="str">
            <v>Бак мембранный для водоснабжения Gekon WAV4000 (16 бар)</v>
          </cell>
        </row>
        <row r="156">
          <cell r="E156" t="str">
            <v>GKB2140290</v>
          </cell>
          <cell r="F156" t="str">
            <v>Бак мембранный для водоснабжения Gekon WAV5000 (16 бар)</v>
          </cell>
        </row>
        <row r="157">
          <cell r="E157" t="str">
            <v>GKB2140292</v>
          </cell>
          <cell r="F157" t="str">
            <v>Бак мембранный для водоснабжения Gekon WAV 8000 (16 бар)</v>
          </cell>
        </row>
        <row r="158">
          <cell r="E158" t="str">
            <v>GKB2140294</v>
          </cell>
          <cell r="F158" t="str">
            <v>Бак мембранный для водоснабжения Gekon WAV 10000 (16 бар)</v>
          </cell>
        </row>
        <row r="159">
          <cell r="E159" t="str">
            <v>GKB2140350</v>
          </cell>
          <cell r="F159" t="str">
            <v>Бак мембранный для водоснабжения Gekon WAV8 (25 бар)</v>
          </cell>
        </row>
        <row r="160">
          <cell r="E160" t="str">
            <v>GKB2140352</v>
          </cell>
          <cell r="F160" t="str">
            <v>Бак мембранный для водоснабжения Gekon WAV12 (25 бар)</v>
          </cell>
        </row>
        <row r="161">
          <cell r="E161" t="str">
            <v>GKB2140354</v>
          </cell>
          <cell r="F161" t="str">
            <v>Бак мембранный для водоснабжения Gekon WAV18 (25 бар)</v>
          </cell>
        </row>
        <row r="162">
          <cell r="E162" t="str">
            <v>GKB2140356</v>
          </cell>
          <cell r="F162" t="str">
            <v>Бак мембранный для водоснабжения Gekon WAV 24 (25 бар)</v>
          </cell>
        </row>
        <row r="163">
          <cell r="E163" t="str">
            <v>GKB2140358</v>
          </cell>
          <cell r="F163" t="str">
            <v>Бак мембранный для водоснабжения Gekon WAV 50 (25 бар)</v>
          </cell>
        </row>
        <row r="164">
          <cell r="E164" t="str">
            <v>GKB2140359</v>
          </cell>
          <cell r="F164" t="str">
            <v>Бак мембранный для водоснабжения Gekon WAV60 (25 бар)</v>
          </cell>
        </row>
        <row r="165">
          <cell r="E165" t="str">
            <v>GKB2140360</v>
          </cell>
          <cell r="F165" t="str">
            <v>Бак мембранный для водоснабжения Gekon WAV 80 (25 бар)</v>
          </cell>
        </row>
        <row r="166">
          <cell r="E166" t="str">
            <v>GKB2140362</v>
          </cell>
          <cell r="F166" t="str">
            <v>Бак мембранный для водоснабжения Gekon WAV100 (25 бар)</v>
          </cell>
        </row>
        <row r="167">
          <cell r="E167" t="str">
            <v>GKB2140366</v>
          </cell>
          <cell r="F167" t="str">
            <v>Бак мембранный для водоснабжения Gekon WAV150 (25 бар)</v>
          </cell>
        </row>
        <row r="168">
          <cell r="E168" t="str">
            <v>GKB2140368</v>
          </cell>
          <cell r="F168" t="str">
            <v>Бак мембранный для водоснабжения GekonWAV 200 (25 бар)</v>
          </cell>
        </row>
        <row r="169">
          <cell r="E169" t="str">
            <v>GKB2140370</v>
          </cell>
          <cell r="F169" t="str">
            <v>Бак мембранный для водоснабжения Gekon WAV 300 (25 бар)</v>
          </cell>
        </row>
        <row r="170">
          <cell r="E170" t="str">
            <v>GKB2140372</v>
          </cell>
          <cell r="F170" t="str">
            <v>Бак мембранный для водоснабжения Gekon WAV 500 (25 бар)</v>
          </cell>
        </row>
        <row r="171">
          <cell r="E171" t="str">
            <v>GKB2140374</v>
          </cell>
          <cell r="F171" t="str">
            <v>Бак мембранный для водоснабжения Gekon WAV750 (25 бар)</v>
          </cell>
        </row>
        <row r="172">
          <cell r="E172" t="str">
            <v>GKB2140376</v>
          </cell>
          <cell r="F172" t="str">
            <v>Бак мембранный для водоснабжения Gekon WAV 1000 (25 бар)</v>
          </cell>
        </row>
        <row r="173">
          <cell r="E173" t="str">
            <v>GKB2140378</v>
          </cell>
          <cell r="F173" t="str">
            <v>Бак мембранный для водоснабжения Gekon WAV1500 (25 бар)</v>
          </cell>
        </row>
        <row r="174">
          <cell r="E174" t="str">
            <v>GKB2140380</v>
          </cell>
          <cell r="F174" t="str">
            <v>Бак мембранный для водоснабжения Gekon WAV 2000 (25 бар)</v>
          </cell>
        </row>
        <row r="175">
          <cell r="E175" t="str">
            <v>GKB2140382</v>
          </cell>
          <cell r="F175" t="str">
            <v>Бак мембранный для водоснабжения Gekon WAV2500 (25 бар)</v>
          </cell>
        </row>
        <row r="176">
          <cell r="E176" t="str">
            <v>GKB2140384</v>
          </cell>
          <cell r="F176" t="str">
            <v>Бак мембранный для водоснабжения Gekon WAV3000 (25 бар)</v>
          </cell>
        </row>
        <row r="177">
          <cell r="E177" t="str">
            <v>GKB2140386</v>
          </cell>
          <cell r="F177" t="str">
            <v>Бак мембранный для водоснабжения Gekon WAV4000 (25 бар)</v>
          </cell>
        </row>
        <row r="178">
          <cell r="E178" t="str">
            <v>GKB2140388</v>
          </cell>
          <cell r="F178" t="str">
            <v>Бак мембранный для водоснабжения Gekon WAV5000 (25 бар)</v>
          </cell>
        </row>
        <row r="179">
          <cell r="E179" t="str">
            <v>GKB2140390</v>
          </cell>
          <cell r="F179" t="str">
            <v>Бак мембранный для водоснабжения Gekon WAV8000 (25 бар)</v>
          </cell>
        </row>
        <row r="180">
          <cell r="E180" t="str">
            <v>GKB2140392</v>
          </cell>
          <cell r="F180" t="str">
            <v>Бак мембранный для водоснабжения Gekon WAV10000 (25 бар)</v>
          </cell>
        </row>
        <row r="181">
          <cell r="E181" t="str">
            <v>GKB2140400</v>
          </cell>
          <cell r="F181" t="str">
            <v>Бак мембранный для водоснабжения горизонтальный GekonWAO24 (16 бар)</v>
          </cell>
        </row>
        <row r="182">
          <cell r="E182" t="str">
            <v>GKB2140402</v>
          </cell>
          <cell r="F182" t="str">
            <v>Бак мембранный для водоснабжения горизонтальный GekonWAO50 (16 бар)</v>
          </cell>
        </row>
        <row r="183">
          <cell r="E183" t="str">
            <v>GKB2140404</v>
          </cell>
          <cell r="F183" t="str">
            <v>Бак мембранный для водоснабжения горизонтальный Gekon WAO80 (16 бар)</v>
          </cell>
        </row>
        <row r="184">
          <cell r="E184" t="str">
            <v>GKB2140406</v>
          </cell>
          <cell r="F184" t="str">
            <v>Бак мембранный для водоснабжения горизонтальный GekonWAO100 (16 бар)</v>
          </cell>
        </row>
        <row r="185">
          <cell r="E185" t="str">
            <v>GKB2140500</v>
          </cell>
          <cell r="F185" t="str">
            <v>Бак мембранный для водоснабжения горизонтальный GekonWAO24 (25 бар)</v>
          </cell>
        </row>
        <row r="186">
          <cell r="E186" t="str">
            <v>GKB2140502</v>
          </cell>
          <cell r="F186" t="str">
            <v>Бак мембранный для водоснабжения горизонтальный GekonWAO50 (25 бар)</v>
          </cell>
        </row>
        <row r="187">
          <cell r="E187" t="str">
            <v>GKB2140504</v>
          </cell>
          <cell r="F187" t="str">
            <v>Бак мембранный для водоснабжения горизонтальный Gekon WAO80 ( 25 бар)</v>
          </cell>
        </row>
        <row r="188">
          <cell r="E188" t="str">
            <v>GKB2140506</v>
          </cell>
          <cell r="F188" t="str">
            <v>Бак мембранный для водоснабжения горизонтальный GekonWAO100 (25 бар)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2.01.24"/>
      <sheetName val="02.10.23"/>
      <sheetName val="16.08.23"/>
      <sheetName val="11.04.23"/>
      <sheetName val="Tanpera"/>
      <sheetName val="15.12.22"/>
      <sheetName val="21.07.22"/>
      <sheetName val="06.06.22"/>
      <sheetName val="03.04.22"/>
      <sheetName val="2022-4"/>
      <sheetName val="2022-3"/>
      <sheetName val="2022-2"/>
      <sheetName val="2022-1"/>
      <sheetName val="2021-3"/>
      <sheetName val="баки"/>
      <sheetName val="Этикетки"/>
      <sheetName val="запрос 08.21"/>
      <sheetName val="2021-2"/>
      <sheetName val="2121-1"/>
      <sheetName val="2021"/>
      <sheetName val="Контфл и мембр"/>
      <sheetName val="2020"/>
      <sheetName val="2020 упд"/>
      <sheetName val="P-L"/>
      <sheetName val="Габариты"/>
      <sheetName val="Поставка"/>
      <sheetName val="План заказа"/>
      <sheetName val="форма заказа 2019"/>
      <sheetName val="У"/>
      <sheetName val="Предложение"/>
      <sheetName val="Лист3"/>
      <sheetName val="Заказ"/>
      <sheetName val="прод"/>
      <sheetName val="склад"/>
      <sheetName val="Карточки"/>
      <sheetName val="Лист1"/>
    </sheetNames>
    <sheetDataSet>
      <sheetData sheetId="0"/>
      <sheetData sheetId="1"/>
      <sheetData sheetId="2"/>
      <sheetData sheetId="3">
        <row r="1">
          <cell r="D1" t="str">
            <v>Ценовая группа</v>
          </cell>
        </row>
        <row r="2">
          <cell r="D2" t="str">
            <v>Gekon баки запасные части E</v>
          </cell>
        </row>
        <row r="3">
          <cell r="D3" t="str">
            <v>Gekon баки запасные части R</v>
          </cell>
        </row>
        <row r="4">
          <cell r="D4" t="str">
            <v>Gekon баки мембранные R</v>
          </cell>
        </row>
        <row r="5">
          <cell r="D5" t="str">
            <v>Gekon баки принадлежности U</v>
          </cell>
        </row>
        <row r="6">
          <cell r="D6" t="str">
            <v>Gekon баки проект E</v>
          </cell>
        </row>
        <row r="7">
          <cell r="D7" t="str">
            <v>Gekon баки проект R</v>
          </cell>
        </row>
        <row r="10">
          <cell r="B10" t="str">
            <v>Артикул ТМР</v>
          </cell>
          <cell r="D10" t="str">
            <v>Gekon баки мембранные R</v>
          </cell>
        </row>
        <row r="11">
          <cell r="B11" t="str">
            <v>GKB0140029</v>
          </cell>
          <cell r="D11" t="str">
            <v>Gekon баки мембранные R</v>
          </cell>
        </row>
        <row r="12">
          <cell r="B12" t="str">
            <v>GKB0140049</v>
          </cell>
          <cell r="D12" t="str">
            <v>Gekon баки мембранные R</v>
          </cell>
        </row>
        <row r="13">
          <cell r="B13" t="str">
            <v>GKB0140059</v>
          </cell>
          <cell r="D13" t="str">
            <v>Gekon баки мембранные R</v>
          </cell>
        </row>
        <row r="14">
          <cell r="B14" t="str">
            <v>GKB0140069</v>
          </cell>
          <cell r="D14" t="str">
            <v>Gekon баки мембранные R</v>
          </cell>
        </row>
        <row r="15">
          <cell r="B15" t="str">
            <v>GKB0141029</v>
          </cell>
          <cell r="D15" t="str">
            <v>Gekon баки мембранные R</v>
          </cell>
        </row>
        <row r="16">
          <cell r="B16" t="str">
            <v>GKB0141039</v>
          </cell>
          <cell r="D16" t="str">
            <v>Gekon баки мембранные R</v>
          </cell>
        </row>
        <row r="17">
          <cell r="B17" t="str">
            <v>GKB0141049</v>
          </cell>
          <cell r="D17" t="str">
            <v>Gekon баки мембранные R</v>
          </cell>
        </row>
        <row r="18">
          <cell r="B18" t="str">
            <v>GKB0141069</v>
          </cell>
          <cell r="D18" t="str">
            <v>Gekon баки мембранные R</v>
          </cell>
        </row>
        <row r="19">
          <cell r="B19" t="str">
            <v>GKB0140949</v>
          </cell>
          <cell r="D19" t="str">
            <v>Gekon баки мембранные R</v>
          </cell>
        </row>
        <row r="20">
          <cell r="B20" t="str">
            <v>GKB0140959</v>
          </cell>
          <cell r="D20" t="str">
            <v>Gekon баки мембранные R</v>
          </cell>
        </row>
        <row r="22">
          <cell r="B22" t="str">
            <v>GKB0140020</v>
          </cell>
          <cell r="D22" t="str">
            <v>Распродажа</v>
          </cell>
        </row>
        <row r="23">
          <cell r="B23" t="str">
            <v>GKB0140040</v>
          </cell>
          <cell r="D23" t="str">
            <v>Распродажа</v>
          </cell>
        </row>
        <row r="24">
          <cell r="B24" t="str">
            <v>GKB0140055</v>
          </cell>
          <cell r="D24" t="str">
            <v>Распродажа</v>
          </cell>
        </row>
        <row r="25">
          <cell r="B25" t="str">
            <v>GKB0140060</v>
          </cell>
          <cell r="D25" t="str">
            <v>Распродажа</v>
          </cell>
        </row>
        <row r="26">
          <cell r="B26" t="str">
            <v>GKB0141020</v>
          </cell>
          <cell r="D26" t="str">
            <v>Распродажа</v>
          </cell>
        </row>
        <row r="27">
          <cell r="B27" t="str">
            <v>GKB0141030</v>
          </cell>
          <cell r="D27" t="str">
            <v>Распродажа</v>
          </cell>
        </row>
        <row r="28">
          <cell r="B28" t="str">
            <v>GKB0141040</v>
          </cell>
          <cell r="D28" t="str">
            <v>Распродажа</v>
          </cell>
        </row>
        <row r="29">
          <cell r="B29" t="str">
            <v>GKB0141060</v>
          </cell>
          <cell r="D29" t="str">
            <v>Распродажа</v>
          </cell>
        </row>
        <row r="30">
          <cell r="B30" t="str">
            <v>GKB0140940</v>
          </cell>
          <cell r="D30" t="str">
            <v>Распродажа</v>
          </cell>
        </row>
        <row r="31">
          <cell r="B31" t="str">
            <v>GKB0140950</v>
          </cell>
          <cell r="D31" t="str">
            <v>Распродажа</v>
          </cell>
        </row>
        <row r="33">
          <cell r="B33" t="str">
            <v>GKB0140080</v>
          </cell>
          <cell r="D33" t="str">
            <v>Gekon баки мембранные R</v>
          </cell>
        </row>
        <row r="34">
          <cell r="B34" t="str">
            <v>GKB0140100</v>
          </cell>
          <cell r="D34" t="str">
            <v>Gekon баки мембранные R</v>
          </cell>
        </row>
        <row r="35">
          <cell r="B35" t="str">
            <v>GKB0140120</v>
          </cell>
          <cell r="D35" t="str">
            <v>Gekon баки мембранные R</v>
          </cell>
        </row>
        <row r="36">
          <cell r="B36" t="str">
            <v>GKB0140140</v>
          </cell>
          <cell r="D36" t="str">
            <v>Gekon баки мембранные R</v>
          </cell>
        </row>
        <row r="37">
          <cell r="B37" t="str">
            <v>GKB0140160</v>
          </cell>
          <cell r="D37" t="str">
            <v>Gekon баки мембранные R</v>
          </cell>
        </row>
        <row r="38">
          <cell r="B38" t="str">
            <v>GKB0140180</v>
          </cell>
          <cell r="D38" t="str">
            <v>Gekon баки мембранные R</v>
          </cell>
        </row>
        <row r="39">
          <cell r="B39" t="str">
            <v>GKB0140190</v>
          </cell>
          <cell r="D39" t="str">
            <v>Gekon баки мембранные R</v>
          </cell>
        </row>
        <row r="40">
          <cell r="B40" t="str">
            <v>GKB0140200</v>
          </cell>
          <cell r="D40" t="str">
            <v>Gekon баки мембранные R</v>
          </cell>
        </row>
        <row r="41">
          <cell r="B41" t="str">
            <v>GKB0140210</v>
          </cell>
          <cell r="D41" t="str">
            <v>Gekon баки мембранные R</v>
          </cell>
        </row>
        <row r="42">
          <cell r="B42" t="str">
            <v>GKB2140150</v>
          </cell>
          <cell r="D42" t="str">
            <v>Gekon баки мембранные R</v>
          </cell>
        </row>
        <row r="43">
          <cell r="B43" t="str">
            <v>GKB0140220</v>
          </cell>
          <cell r="D43" t="str">
            <v>Gekon баки мембранные R</v>
          </cell>
        </row>
        <row r="44">
          <cell r="B44" t="str">
            <v>GKB0140350</v>
          </cell>
          <cell r="D44" t="str">
            <v>Gekon баки мембранные R</v>
          </cell>
        </row>
        <row r="45">
          <cell r="B45" t="str">
            <v>GKB0140360</v>
          </cell>
          <cell r="D45" t="str">
            <v>Gekon баки мембранные R</v>
          </cell>
        </row>
        <row r="46">
          <cell r="B46" t="str">
            <v>GKB0140370</v>
          </cell>
          <cell r="D46" t="str">
            <v>Gekon баки мембранные R</v>
          </cell>
        </row>
        <row r="47">
          <cell r="B47" t="str">
            <v>GKB0140380</v>
          </cell>
          <cell r="D47" t="str">
            <v>Gekon баки мембранные R</v>
          </cell>
        </row>
        <row r="48">
          <cell r="B48" t="str">
            <v>GKB0140390</v>
          </cell>
          <cell r="D48" t="str">
            <v>Gekon баки мембранные R</v>
          </cell>
        </row>
        <row r="49">
          <cell r="B49" t="str">
            <v>GKB0140970</v>
          </cell>
          <cell r="D49" t="str">
            <v>Gekon баки мембранные R</v>
          </cell>
        </row>
        <row r="50">
          <cell r="B50" t="str">
            <v>GKB0140990</v>
          </cell>
          <cell r="D50" t="str">
            <v>Gekon баки мембранные R</v>
          </cell>
        </row>
        <row r="51">
          <cell r="B51" t="str">
            <v>GKB0140995</v>
          </cell>
          <cell r="D51" t="str">
            <v>Gekon баки мембранные R</v>
          </cell>
        </row>
        <row r="52">
          <cell r="B52" t="str">
            <v>GKB0140997</v>
          </cell>
          <cell r="D52" t="str">
            <v>Gekon баки мембранные R</v>
          </cell>
        </row>
        <row r="53">
          <cell r="B53" t="str">
            <v>GKB0141080</v>
          </cell>
          <cell r="D53" t="str">
            <v>Gekon баки мембранные R</v>
          </cell>
        </row>
        <row r="54">
          <cell r="B54" t="str">
            <v>GKB0141100</v>
          </cell>
          <cell r="D54" t="str">
            <v>Gekon баки мембранные R</v>
          </cell>
        </row>
        <row r="55">
          <cell r="B55" t="str">
            <v>GKB0141120</v>
          </cell>
          <cell r="D55" t="str">
            <v>Gekon баки мембранные R</v>
          </cell>
        </row>
        <row r="56">
          <cell r="B56" t="str">
            <v>GKB0141140</v>
          </cell>
          <cell r="D56" t="str">
            <v>Gekon баки мембранные R</v>
          </cell>
        </row>
        <row r="57">
          <cell r="B57" t="str">
            <v>GKB0141160</v>
          </cell>
          <cell r="D57" t="str">
            <v>Gekon баки мембранные R</v>
          </cell>
        </row>
        <row r="58">
          <cell r="B58" t="str">
            <v>GKB0141510</v>
          </cell>
          <cell r="D58" t="str">
            <v>Gekon баки мембранные R</v>
          </cell>
        </row>
        <row r="59">
          <cell r="B59" t="str">
            <v>GKB0141515</v>
          </cell>
          <cell r="D59" t="str">
            <v>Gekon баки мембранные R</v>
          </cell>
        </row>
        <row r="60">
          <cell r="B60" t="str">
            <v>GKB0141520</v>
          </cell>
          <cell r="D60" t="str">
            <v>Gekon баки мембранные R</v>
          </cell>
        </row>
        <row r="61">
          <cell r="B61" t="str">
            <v>GKB1140300</v>
          </cell>
          <cell r="D61" t="str">
            <v>Gekon баки мембранные R</v>
          </cell>
        </row>
        <row r="64">
          <cell r="B64" t="str">
            <v>GKB1140232</v>
          </cell>
          <cell r="D64" t="str">
            <v>Gekon баки мембранные R</v>
          </cell>
        </row>
        <row r="65">
          <cell r="B65" t="str">
            <v>GKB1140234</v>
          </cell>
          <cell r="D65" t="str">
            <v>Gekon баки мембранные R</v>
          </cell>
        </row>
        <row r="66">
          <cell r="B66" t="str">
            <v>GKB1140236</v>
          </cell>
          <cell r="D66" t="str">
            <v>Gekon баки мембранные R</v>
          </cell>
        </row>
        <row r="67">
          <cell r="B67" t="str">
            <v>GKB1140238</v>
          </cell>
          <cell r="D67" t="str">
            <v>Gekon баки мембранные R</v>
          </cell>
        </row>
        <row r="68">
          <cell r="B68" t="str">
            <v>GKB1140240</v>
          </cell>
          <cell r="D68" t="str">
            <v>Gekon баки мембранные R</v>
          </cell>
        </row>
        <row r="69">
          <cell r="B69" t="str">
            <v>GKB1140242</v>
          </cell>
          <cell r="D69" t="str">
            <v>Gekon баки мембранные R</v>
          </cell>
        </row>
        <row r="70">
          <cell r="B70" t="str">
            <v>GKB1140244</v>
          </cell>
          <cell r="D70" t="str">
            <v>Gekon баки мембранные R</v>
          </cell>
        </row>
        <row r="71">
          <cell r="B71" t="str">
            <v>GKB1140246</v>
          </cell>
          <cell r="D71" t="str">
            <v>Gekon баки мембранные R</v>
          </cell>
        </row>
        <row r="72">
          <cell r="B72" t="str">
            <v>GKB1140248</v>
          </cell>
          <cell r="D72" t="str">
            <v>Gekon баки мембранные R</v>
          </cell>
        </row>
        <row r="74">
          <cell r="B74" t="str">
            <v>GKB0143010</v>
          </cell>
          <cell r="D74" t="str">
            <v>Gekon баки мембранные R</v>
          </cell>
        </row>
        <row r="76">
          <cell r="B76" t="str">
            <v>GKB0140410</v>
          </cell>
          <cell r="D76" t="str">
            <v>Gekon баки мембранные R</v>
          </cell>
        </row>
        <row r="77">
          <cell r="B77" t="str">
            <v>GKB0140420</v>
          </cell>
          <cell r="D77" t="str">
            <v>Gekon баки мембранные R</v>
          </cell>
        </row>
        <row r="78">
          <cell r="B78" t="str">
            <v>GKB1140250</v>
          </cell>
          <cell r="D78" t="str">
            <v>Gekon баки мембранные R</v>
          </cell>
        </row>
        <row r="79">
          <cell r="B79" t="str">
            <v>GKB1140252</v>
          </cell>
          <cell r="D79" t="str">
            <v>Gekon баки мембранные R</v>
          </cell>
        </row>
        <row r="80">
          <cell r="B80" t="str">
            <v>GKB1140254</v>
          </cell>
          <cell r="D80" t="str">
            <v>Gekon баки мембранные R</v>
          </cell>
        </row>
        <row r="82">
          <cell r="B82" t="str">
            <v>Артикул ТМР</v>
          </cell>
          <cell r="D82" t="str">
            <v>Gekon баки проект R</v>
          </cell>
        </row>
        <row r="83">
          <cell r="B83" t="str">
            <v>GKB1140312</v>
          </cell>
          <cell r="D83" t="str">
            <v>Gekon баки проект R</v>
          </cell>
        </row>
        <row r="84">
          <cell r="B84" t="str">
            <v>GKB1140315</v>
          </cell>
          <cell r="D84" t="str">
            <v>Gekon баки проект R</v>
          </cell>
        </row>
        <row r="85">
          <cell r="B85" t="str">
            <v>GKB1140320</v>
          </cell>
          <cell r="D85" t="str">
            <v>Gekon баки проект R</v>
          </cell>
        </row>
        <row r="86">
          <cell r="B86" t="str">
            <v>GKB2140104</v>
          </cell>
          <cell r="D86" t="str">
            <v>Gekon баки проект R</v>
          </cell>
        </row>
        <row r="87">
          <cell r="B87" t="str">
            <v>GKB1140302</v>
          </cell>
          <cell r="D87" t="str">
            <v>Gekon баки проект R</v>
          </cell>
        </row>
        <row r="88">
          <cell r="B88" t="str">
            <v>GKB2140120</v>
          </cell>
          <cell r="D88" t="str">
            <v>Gekon баки проект R</v>
          </cell>
        </row>
        <row r="89">
          <cell r="B89" t="str">
            <v>GKB2140122</v>
          </cell>
          <cell r="D89" t="str">
            <v>Gekon баки проект R</v>
          </cell>
        </row>
        <row r="90">
          <cell r="B90" t="str">
            <v>GKB2140124</v>
          </cell>
          <cell r="D90" t="str">
            <v>Gekon баки проект R</v>
          </cell>
        </row>
        <row r="91">
          <cell r="B91" t="str">
            <v>GKB2140126</v>
          </cell>
          <cell r="D91" t="str">
            <v>Gekon баки проект R</v>
          </cell>
        </row>
        <row r="92">
          <cell r="D92" t="str">
            <v>Gekon баки проект E</v>
          </cell>
        </row>
        <row r="93">
          <cell r="B93" t="str">
            <v>GKB2140108</v>
          </cell>
          <cell r="D93" t="str">
            <v>Gekon баки проект E</v>
          </cell>
        </row>
        <row r="94">
          <cell r="B94" t="str">
            <v>GKB1140330</v>
          </cell>
          <cell r="D94" t="str">
            <v>Gekon баки проект E</v>
          </cell>
        </row>
        <row r="95">
          <cell r="B95" t="str">
            <v>GKB2140112</v>
          </cell>
          <cell r="D95" t="str">
            <v>Gekon баки проект E</v>
          </cell>
        </row>
        <row r="96">
          <cell r="B96" t="str">
            <v>GKB2140114</v>
          </cell>
          <cell r="D96" t="str">
            <v>Gekon баки проект E</v>
          </cell>
        </row>
        <row r="97">
          <cell r="B97" t="str">
            <v>GKB2140128</v>
          </cell>
          <cell r="D97" t="str">
            <v>Gekon баки проект E</v>
          </cell>
        </row>
        <row r="98">
          <cell r="B98" t="str">
            <v>GKB2140130</v>
          </cell>
          <cell r="D98" t="str">
            <v>Gekon баки проект E</v>
          </cell>
        </row>
        <row r="99">
          <cell r="B99" t="str">
            <v>GKB2140132</v>
          </cell>
          <cell r="D99" t="str">
            <v>Gekon баки проект E</v>
          </cell>
        </row>
        <row r="100">
          <cell r="B100" t="str">
            <v>GKB2140134</v>
          </cell>
          <cell r="D100" t="str">
            <v>Gekon баки проект E</v>
          </cell>
        </row>
        <row r="101">
          <cell r="B101" t="str">
            <v>GKB2140200</v>
          </cell>
          <cell r="D101" t="str">
            <v>Gekon баки проект E</v>
          </cell>
        </row>
        <row r="102">
          <cell r="B102" t="str">
            <v>GKB2140206</v>
          </cell>
          <cell r="D102" t="str">
            <v>Gekon баки проект E</v>
          </cell>
        </row>
        <row r="103">
          <cell r="B103" t="str">
            <v>GKB2140208</v>
          </cell>
          <cell r="D103" t="str">
            <v>Gekon баки проект E</v>
          </cell>
        </row>
        <row r="104">
          <cell r="B104" t="str">
            <v>GKB2140212</v>
          </cell>
          <cell r="D104" t="str">
            <v>Gekon баки проект E</v>
          </cell>
        </row>
        <row r="105">
          <cell r="B105" t="str">
            <v>GKB2140214</v>
          </cell>
          <cell r="D105" t="str">
            <v>Gekon баки проект E</v>
          </cell>
        </row>
        <row r="106">
          <cell r="B106" t="str">
            <v>GKB2140216</v>
          </cell>
          <cell r="D106" t="str">
            <v>Gekon баки проект E</v>
          </cell>
        </row>
        <row r="107">
          <cell r="B107" t="str">
            <v>GKB2140218</v>
          </cell>
          <cell r="D107" t="str">
            <v>Gekon баки проект E</v>
          </cell>
        </row>
        <row r="108">
          <cell r="B108" t="str">
            <v>GKB2140220</v>
          </cell>
          <cell r="D108" t="str">
            <v>Gekon баки проект E</v>
          </cell>
        </row>
        <row r="109">
          <cell r="B109" t="str">
            <v>GKB2140222</v>
          </cell>
          <cell r="D109" t="str">
            <v>Gekon баки проект E</v>
          </cell>
        </row>
        <row r="110">
          <cell r="B110" t="str">
            <v>GKB2140224</v>
          </cell>
          <cell r="D110" t="str">
            <v>Gekon баки проект E</v>
          </cell>
        </row>
        <row r="111">
          <cell r="B111" t="str">
            <v>GKB2140226</v>
          </cell>
          <cell r="D111" t="str">
            <v>Gekon баки проект E</v>
          </cell>
        </row>
        <row r="112">
          <cell r="B112" t="str">
            <v>GKB2140228</v>
          </cell>
          <cell r="D112" t="str">
            <v>Gekon баки проект E</v>
          </cell>
        </row>
        <row r="113">
          <cell r="B113" t="str">
            <v>GKB2140230</v>
          </cell>
          <cell r="D113" t="str">
            <v>Gekon баки проект E</v>
          </cell>
        </row>
        <row r="114">
          <cell r="B114" t="str">
            <v>GKB2140234</v>
          </cell>
          <cell r="D114" t="str">
            <v>Gekon баки проект E</v>
          </cell>
        </row>
        <row r="115">
          <cell r="B115" t="str">
            <v>GKB2140236</v>
          </cell>
          <cell r="D115" t="str">
            <v>Gekon баки проект E</v>
          </cell>
        </row>
        <row r="116">
          <cell r="B116" t="str">
            <v>GKB2140238</v>
          </cell>
          <cell r="D116" t="str">
            <v>Gekon баки проект E</v>
          </cell>
        </row>
        <row r="117">
          <cell r="B117" t="str">
            <v>GKB2140240</v>
          </cell>
          <cell r="D117" t="str">
            <v>Gekon баки проект E</v>
          </cell>
        </row>
        <row r="118">
          <cell r="B118" t="str">
            <v>GKB2140250</v>
          </cell>
          <cell r="D118" t="str">
            <v>Gekon баки проект E</v>
          </cell>
        </row>
        <row r="119">
          <cell r="B119" t="str">
            <v>GKB2140252</v>
          </cell>
          <cell r="D119" t="str">
            <v>Gekon баки проект E</v>
          </cell>
        </row>
        <row r="120">
          <cell r="B120" t="str">
            <v>GKB2140256</v>
          </cell>
          <cell r="D120" t="str">
            <v>Gekon баки проект E</v>
          </cell>
        </row>
        <row r="121">
          <cell r="B121" t="str">
            <v>GKB2140260</v>
          </cell>
          <cell r="D121" t="str">
            <v>Gekon баки проект E</v>
          </cell>
        </row>
        <row r="122">
          <cell r="B122" t="str">
            <v>GKB2140262</v>
          </cell>
          <cell r="D122" t="str">
            <v>Gekon баки проект E</v>
          </cell>
        </row>
        <row r="123">
          <cell r="B123" t="str">
            <v>GKB2140264</v>
          </cell>
          <cell r="D123" t="str">
            <v>Gekon баки проект E</v>
          </cell>
        </row>
        <row r="124">
          <cell r="B124" t="str">
            <v>GKB2140266</v>
          </cell>
          <cell r="D124" t="str">
            <v>Gekon баки проект E</v>
          </cell>
        </row>
        <row r="125">
          <cell r="B125" t="str">
            <v>GKB2140268</v>
          </cell>
          <cell r="D125" t="str">
            <v>Gekon баки проект E</v>
          </cell>
        </row>
        <row r="126">
          <cell r="B126" t="str">
            <v>GKB2140270</v>
          </cell>
          <cell r="D126" t="str">
            <v>Gekon баки проект E</v>
          </cell>
        </row>
        <row r="127">
          <cell r="B127" t="str">
            <v>GKB2140272</v>
          </cell>
          <cell r="D127" t="str">
            <v>Gekon баки проект E</v>
          </cell>
        </row>
        <row r="128">
          <cell r="B128" t="str">
            <v>GKB2140274</v>
          </cell>
          <cell r="D128" t="str">
            <v>Gekon баки проект E</v>
          </cell>
        </row>
        <row r="129">
          <cell r="B129" t="str">
            <v>GKB2140276</v>
          </cell>
          <cell r="D129" t="str">
            <v>Gekon баки проект E</v>
          </cell>
        </row>
        <row r="130">
          <cell r="B130" t="str">
            <v>GKB2140278</v>
          </cell>
          <cell r="D130" t="str">
            <v>Gekon баки проект E</v>
          </cell>
        </row>
        <row r="131">
          <cell r="B131" t="str">
            <v>GKB2140280</v>
          </cell>
          <cell r="D131" t="str">
            <v>Gekon баки проект E</v>
          </cell>
        </row>
        <row r="132">
          <cell r="B132" t="str">
            <v>GKB2140282</v>
          </cell>
          <cell r="D132" t="str">
            <v>Gekon баки проект E</v>
          </cell>
        </row>
        <row r="133">
          <cell r="B133" t="str">
            <v>GKB2140286</v>
          </cell>
          <cell r="D133" t="str">
            <v>Gekon баки проект E</v>
          </cell>
        </row>
        <row r="134">
          <cell r="B134" t="str">
            <v>GKB2140288</v>
          </cell>
          <cell r="D134" t="str">
            <v>Gekon баки проект E</v>
          </cell>
        </row>
        <row r="135">
          <cell r="B135" t="str">
            <v>GKB2140290</v>
          </cell>
          <cell r="D135" t="str">
            <v>Gekon баки проект E</v>
          </cell>
        </row>
        <row r="136">
          <cell r="B136" t="str">
            <v>GKB2140292</v>
          </cell>
          <cell r="D136" t="str">
            <v>Gekon баки проект E</v>
          </cell>
        </row>
        <row r="137">
          <cell r="B137" t="str">
            <v>GKB2140294</v>
          </cell>
          <cell r="D137" t="str">
            <v>Gekon баки проект E</v>
          </cell>
        </row>
        <row r="138">
          <cell r="B138" t="str">
            <v>GKB2140300</v>
          </cell>
          <cell r="D138" t="str">
            <v>Gekon баки проект E</v>
          </cell>
        </row>
        <row r="139">
          <cell r="B139" t="str">
            <v>GKB2140302</v>
          </cell>
          <cell r="D139" t="str">
            <v>Gekon баки проект E</v>
          </cell>
        </row>
        <row r="140">
          <cell r="B140" t="str">
            <v>GKB2140304</v>
          </cell>
          <cell r="D140" t="str">
            <v>Gekon баки проект E</v>
          </cell>
        </row>
        <row r="141">
          <cell r="B141" t="str">
            <v>GKB2140306</v>
          </cell>
          <cell r="D141" t="str">
            <v>Gekon баки проект E</v>
          </cell>
        </row>
        <row r="142">
          <cell r="B142" t="str">
            <v>GKB2140314</v>
          </cell>
          <cell r="D142" t="str">
            <v>Gekon баки проект E</v>
          </cell>
        </row>
        <row r="143">
          <cell r="B143" t="str">
            <v>GKB2140316</v>
          </cell>
          <cell r="D143" t="str">
            <v>Gekon баки проект E</v>
          </cell>
        </row>
        <row r="144">
          <cell r="B144" t="str">
            <v>GKB2140318</v>
          </cell>
          <cell r="D144" t="str">
            <v>Gekon баки проект E</v>
          </cell>
        </row>
        <row r="145">
          <cell r="B145" t="str">
            <v>GKB2140320</v>
          </cell>
          <cell r="D145" t="str">
            <v>Gekon баки проект E</v>
          </cell>
        </row>
        <row r="146">
          <cell r="B146" t="str">
            <v>GKB2140322</v>
          </cell>
          <cell r="D146" t="str">
            <v>Gekon баки проект E</v>
          </cell>
        </row>
        <row r="147">
          <cell r="B147" t="str">
            <v>GKB2140326</v>
          </cell>
          <cell r="D147" t="str">
            <v>Gekon баки проект E</v>
          </cell>
        </row>
        <row r="148">
          <cell r="B148" t="str">
            <v>GKB2140328</v>
          </cell>
          <cell r="D148" t="str">
            <v>Gekon баки проект E</v>
          </cell>
        </row>
        <row r="149">
          <cell r="B149" t="str">
            <v>GKB2140330</v>
          </cell>
          <cell r="D149" t="str">
            <v>Gekon баки проект E</v>
          </cell>
        </row>
        <row r="150">
          <cell r="B150" t="str">
            <v>GKB2140332</v>
          </cell>
          <cell r="D150" t="str">
            <v>Gekon баки проект E</v>
          </cell>
        </row>
        <row r="151">
          <cell r="B151" t="str">
            <v>GKB2140340</v>
          </cell>
          <cell r="D151" t="str">
            <v>Gekon баки проект E</v>
          </cell>
        </row>
        <row r="152">
          <cell r="B152" t="str">
            <v>GKB2140350</v>
          </cell>
          <cell r="D152" t="str">
            <v>Gekon баки проект E</v>
          </cell>
        </row>
        <row r="153">
          <cell r="B153" t="str">
            <v>GKB2140352</v>
          </cell>
          <cell r="D153" t="str">
            <v>Gekon баки проект E</v>
          </cell>
        </row>
        <row r="154">
          <cell r="B154" t="str">
            <v>GKB2140354</v>
          </cell>
          <cell r="D154" t="str">
            <v>Gekon баки проект E</v>
          </cell>
        </row>
        <row r="155">
          <cell r="B155" t="str">
            <v>GKB2140356</v>
          </cell>
          <cell r="D155" t="str">
            <v>Gekon баки проект E</v>
          </cell>
        </row>
        <row r="156">
          <cell r="B156" t="str">
            <v>GKB2140358</v>
          </cell>
          <cell r="D156" t="str">
            <v>Gekon баки проект E</v>
          </cell>
        </row>
        <row r="157">
          <cell r="B157" t="str">
            <v>GKB2140359</v>
          </cell>
          <cell r="D157" t="str">
            <v>Gekon баки проект E</v>
          </cell>
        </row>
        <row r="158">
          <cell r="B158" t="str">
            <v>GKB2140360</v>
          </cell>
          <cell r="D158" t="str">
            <v>Gekon баки проект E</v>
          </cell>
        </row>
        <row r="159">
          <cell r="B159" t="str">
            <v>GKB2140362</v>
          </cell>
          <cell r="D159" t="str">
            <v>Gekon баки проект E</v>
          </cell>
        </row>
        <row r="160">
          <cell r="B160" t="str">
            <v>GKB2140366</v>
          </cell>
          <cell r="D160" t="str">
            <v>Gekon баки проект E</v>
          </cell>
        </row>
        <row r="161">
          <cell r="B161" t="str">
            <v>GKB2140368</v>
          </cell>
          <cell r="D161" t="str">
            <v>Gekon баки проект E</v>
          </cell>
        </row>
        <row r="162">
          <cell r="B162" t="str">
            <v>GKB2140370</v>
          </cell>
          <cell r="D162" t="str">
            <v>Gekon баки проект E</v>
          </cell>
        </row>
        <row r="163">
          <cell r="B163" t="str">
            <v>GKB2140372</v>
          </cell>
          <cell r="D163" t="str">
            <v>Gekon баки проект E</v>
          </cell>
        </row>
        <row r="164">
          <cell r="B164" t="str">
            <v>GKB2140374</v>
          </cell>
          <cell r="D164" t="str">
            <v>Gekon баки проект E</v>
          </cell>
        </row>
        <row r="165">
          <cell r="B165" t="str">
            <v>GKB2140376</v>
          </cell>
          <cell r="D165" t="str">
            <v>Gekon баки проект E</v>
          </cell>
        </row>
        <row r="166">
          <cell r="B166" t="str">
            <v>GKB2140378</v>
          </cell>
          <cell r="D166" t="str">
            <v>Gekon баки проект E</v>
          </cell>
        </row>
        <row r="167">
          <cell r="B167" t="str">
            <v>GKB2140380</v>
          </cell>
          <cell r="D167" t="str">
            <v>Gekon баки проект E</v>
          </cell>
        </row>
        <row r="168">
          <cell r="B168" t="str">
            <v>GKB2140382</v>
          </cell>
          <cell r="D168" t="str">
            <v>Gekon баки проект E</v>
          </cell>
        </row>
        <row r="169">
          <cell r="B169" t="str">
            <v>GKB2140384</v>
          </cell>
          <cell r="D169" t="str">
            <v>Gekon баки проект E</v>
          </cell>
        </row>
        <row r="170">
          <cell r="B170" t="str">
            <v>GKB2140386</v>
          </cell>
          <cell r="D170" t="str">
            <v>Gekon баки проект E</v>
          </cell>
        </row>
        <row r="171">
          <cell r="B171" t="str">
            <v>GKB2140388</v>
          </cell>
          <cell r="D171" t="str">
            <v>Gekon баки проект E</v>
          </cell>
        </row>
        <row r="172">
          <cell r="B172" t="str">
            <v>GKB2140390</v>
          </cell>
          <cell r="D172" t="str">
            <v>Gekon баки проект E</v>
          </cell>
        </row>
        <row r="173">
          <cell r="B173" t="str">
            <v>GKB2140392</v>
          </cell>
          <cell r="D173" t="str">
            <v>Gekon баки проект E</v>
          </cell>
        </row>
        <row r="174">
          <cell r="B174" t="str">
            <v>GKB2140400</v>
          </cell>
          <cell r="D174" t="str">
            <v>Gekon баки проект E</v>
          </cell>
        </row>
        <row r="175">
          <cell r="B175" t="str">
            <v>GKB2140402</v>
          </cell>
          <cell r="D175" t="str">
            <v>Gekon баки проект E</v>
          </cell>
        </row>
        <row r="176">
          <cell r="B176" t="str">
            <v>GKB2140404</v>
          </cell>
          <cell r="D176" t="str">
            <v>Gekon баки проект E</v>
          </cell>
        </row>
        <row r="177">
          <cell r="B177" t="str">
            <v>GKB2140406</v>
          </cell>
          <cell r="D177" t="str">
            <v>Gekon баки проект E</v>
          </cell>
        </row>
        <row r="178">
          <cell r="B178" t="str">
            <v>GKB2140500</v>
          </cell>
          <cell r="D178" t="str">
            <v>Gekon баки проект E</v>
          </cell>
        </row>
        <row r="179">
          <cell r="B179" t="str">
            <v>GKB2140502</v>
          </cell>
          <cell r="D179" t="str">
            <v>Gekon баки проект E</v>
          </cell>
        </row>
        <row r="180">
          <cell r="B180" t="str">
            <v>GKB2140504</v>
          </cell>
          <cell r="D180" t="str">
            <v>Gekon баки проект E</v>
          </cell>
        </row>
        <row r="181">
          <cell r="B181" t="str">
            <v>GKB2140506</v>
          </cell>
          <cell r="D181" t="str">
            <v>Gekon баки проект E</v>
          </cell>
        </row>
        <row r="183">
          <cell r="B183" t="str">
            <v>999ME001</v>
          </cell>
          <cell r="D183" t="str">
            <v>Gekon баки проект E</v>
          </cell>
        </row>
        <row r="184">
          <cell r="B184" t="str">
            <v>999ME016</v>
          </cell>
          <cell r="D184" t="str">
            <v>Gekon баки проект E</v>
          </cell>
        </row>
        <row r="185">
          <cell r="B185" t="str">
            <v>999ME070</v>
          </cell>
          <cell r="D185" t="str">
            <v>Gekon баки проект E</v>
          </cell>
        </row>
        <row r="186">
          <cell r="B186" t="str">
            <v>999ME055</v>
          </cell>
          <cell r="D186" t="str">
            <v>Gekon баки проект E</v>
          </cell>
        </row>
        <row r="187">
          <cell r="B187" t="str">
            <v>999ME090</v>
          </cell>
          <cell r="D187" t="str">
            <v>Gekon баки проект E</v>
          </cell>
        </row>
        <row r="188">
          <cell r="B188" t="str">
            <v>999ME089</v>
          </cell>
          <cell r="D188" t="str">
            <v>Gekon баки проект E</v>
          </cell>
        </row>
        <row r="189">
          <cell r="B189" t="str">
            <v>999ME201</v>
          </cell>
          <cell r="D189" t="str">
            <v>Gekon баки проект E</v>
          </cell>
        </row>
        <row r="190">
          <cell r="B190" t="str">
            <v>999ME200</v>
          </cell>
          <cell r="D190" t="str">
            <v>Gekon баки проект E</v>
          </cell>
        </row>
        <row r="191">
          <cell r="B191" t="str">
            <v>999ME120</v>
          </cell>
          <cell r="D191" t="str">
            <v>Gekon баки проект E</v>
          </cell>
        </row>
        <row r="192">
          <cell r="B192" t="str">
            <v>999ME700</v>
          </cell>
          <cell r="D192" t="str">
            <v>Gekon баки проект E</v>
          </cell>
        </row>
        <row r="193">
          <cell r="B193" t="str">
            <v>999ME750</v>
          </cell>
          <cell r="D193" t="str">
            <v>Gekon баки проект E</v>
          </cell>
        </row>
        <row r="194">
          <cell r="B194" t="str">
            <v>FOA0244</v>
          </cell>
          <cell r="D194" t="str">
            <v>Gekon баки проект E</v>
          </cell>
        </row>
        <row r="195">
          <cell r="B195" t="str">
            <v>FOA0245</v>
          </cell>
          <cell r="D195" t="str">
            <v>Gekon баки проект E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ACFCE-B8D0-4FCB-96A7-3E98C2ED24F2}">
  <sheetPr>
    <pageSetUpPr fitToPage="1"/>
  </sheetPr>
  <dimension ref="A1:BA95"/>
  <sheetViews>
    <sheetView tabSelected="1" view="pageBreakPreview" zoomScale="80" zoomScaleNormal="80" zoomScaleSheetLayoutView="80" workbookViewId="0">
      <selection activeCell="BG21" sqref="BG21"/>
    </sheetView>
  </sheetViews>
  <sheetFormatPr defaultRowHeight="18" customHeight="1" x14ac:dyDescent="0.25"/>
  <cols>
    <col min="1" max="1" width="1.7109375" customWidth="1"/>
    <col min="2" max="52" width="3.7109375" customWidth="1"/>
    <col min="53" max="53" width="1.7109375" customWidth="1"/>
  </cols>
  <sheetData>
    <row r="1" spans="1:53" ht="18" customHeight="1" x14ac:dyDescent="0.25">
      <c r="A1" s="24"/>
      <c r="B1" s="24"/>
      <c r="C1" s="25"/>
      <c r="D1" s="25"/>
      <c r="E1" s="25"/>
      <c r="F1" s="25"/>
      <c r="G1" s="25"/>
      <c r="H1" s="26"/>
      <c r="I1" s="27"/>
      <c r="J1" s="25"/>
      <c r="K1" s="25"/>
      <c r="L1" s="25"/>
      <c r="M1" s="25"/>
      <c r="N1" s="25"/>
      <c r="O1" s="24"/>
      <c r="P1" s="24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9"/>
      <c r="AQ1" s="29"/>
      <c r="AR1" s="29"/>
      <c r="AS1" s="29"/>
      <c r="AT1" s="28"/>
      <c r="AU1" s="28"/>
      <c r="AV1" s="28"/>
      <c r="AW1" s="28"/>
      <c r="AX1" s="28"/>
      <c r="AY1" s="28"/>
      <c r="AZ1" s="28"/>
      <c r="BA1" s="28"/>
    </row>
    <row r="2" spans="1:53" ht="18" customHeight="1" x14ac:dyDescent="0.25">
      <c r="A2" s="24"/>
      <c r="B2" s="24"/>
      <c r="C2" s="25"/>
      <c r="D2" s="25"/>
      <c r="E2" s="25"/>
      <c r="F2" s="25"/>
      <c r="G2" s="25"/>
      <c r="H2" s="26"/>
      <c r="I2" s="27"/>
      <c r="J2" s="25"/>
      <c r="K2" s="25"/>
      <c r="L2" s="25"/>
      <c r="M2" s="25"/>
      <c r="N2" s="25"/>
      <c r="O2" s="24"/>
      <c r="P2" s="24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9"/>
      <c r="AQ2" s="29"/>
      <c r="AR2" s="29"/>
      <c r="AS2" s="29"/>
      <c r="AT2" s="28"/>
      <c r="AU2" s="28"/>
      <c r="AV2" s="28"/>
      <c r="AW2" s="28"/>
      <c r="AX2" s="28"/>
      <c r="AY2" s="28"/>
      <c r="AZ2" s="28"/>
      <c r="BA2" s="28"/>
    </row>
    <row r="3" spans="1:53" ht="18" customHeight="1" x14ac:dyDescent="0.25">
      <c r="A3" s="24"/>
      <c r="B3" s="24"/>
      <c r="C3" s="25"/>
      <c r="D3" s="25"/>
      <c r="E3" s="25"/>
      <c r="F3" s="25"/>
      <c r="G3" s="25"/>
      <c r="H3" s="26"/>
      <c r="I3" s="27"/>
      <c r="J3" s="25"/>
      <c r="K3" s="25"/>
      <c r="L3" s="25"/>
      <c r="M3" s="25"/>
      <c r="N3" s="25"/>
      <c r="O3" s="24"/>
      <c r="P3" s="24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9"/>
      <c r="AQ3" s="29"/>
      <c r="AR3" s="29"/>
      <c r="AS3" s="29"/>
      <c r="AT3" s="28"/>
      <c r="AU3" s="28"/>
      <c r="AV3" s="28"/>
      <c r="AW3" s="28"/>
      <c r="AX3" s="28"/>
      <c r="AY3" s="28"/>
      <c r="AZ3" s="28"/>
      <c r="BA3" s="28"/>
    </row>
    <row r="4" spans="1:53" ht="18" customHeight="1" x14ac:dyDescent="0.25">
      <c r="A4" s="24"/>
      <c r="B4" s="61" t="s">
        <v>5</v>
      </c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28"/>
    </row>
    <row r="5" spans="1:53" ht="18" customHeight="1" x14ac:dyDescent="0.25">
      <c r="A5" s="28"/>
      <c r="B5" s="62" t="s">
        <v>492</v>
      </c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28"/>
    </row>
    <row r="6" spans="1:53" ht="18" customHeight="1" x14ac:dyDescent="0.25">
      <c r="A6" s="28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28"/>
    </row>
    <row r="7" spans="1:53" ht="18" customHeight="1" x14ac:dyDescent="0.25">
      <c r="A7" s="28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57" t="s">
        <v>1</v>
      </c>
      <c r="Q7" s="57"/>
      <c r="R7" s="57"/>
      <c r="S7" s="57"/>
      <c r="T7" s="64" t="s">
        <v>0</v>
      </c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6"/>
      <c r="AV7" s="60" t="s">
        <v>353</v>
      </c>
      <c r="AW7" s="60"/>
      <c r="AX7" s="60"/>
      <c r="AY7" s="60"/>
      <c r="AZ7" s="60"/>
      <c r="BA7" s="28"/>
    </row>
    <row r="8" spans="1:53" ht="18" customHeight="1" x14ac:dyDescent="0.25">
      <c r="A8" s="28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57"/>
      <c r="Q8" s="57"/>
      <c r="R8" s="57"/>
      <c r="S8" s="57"/>
      <c r="T8" s="67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9"/>
      <c r="AV8" s="60"/>
      <c r="AW8" s="60"/>
      <c r="AX8" s="60"/>
      <c r="AY8" s="60"/>
      <c r="AZ8" s="60"/>
      <c r="BA8" s="28"/>
    </row>
    <row r="9" spans="1:53" ht="18" customHeight="1" x14ac:dyDescent="0.25">
      <c r="A9" s="28"/>
      <c r="B9" s="17"/>
      <c r="C9" s="17"/>
      <c r="G9" s="17"/>
      <c r="H9" s="17"/>
      <c r="I9" s="17"/>
      <c r="J9" s="17"/>
      <c r="K9" s="17"/>
      <c r="L9" s="17"/>
      <c r="M9" s="17"/>
      <c r="N9" s="17"/>
      <c r="O9" s="17"/>
      <c r="P9" s="51" t="s">
        <v>482</v>
      </c>
      <c r="Q9" s="51"/>
      <c r="R9" s="51"/>
      <c r="S9" s="51"/>
      <c r="T9" s="44" t="s">
        <v>489</v>
      </c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6"/>
      <c r="AV9" s="47">
        <v>197.42833333333337</v>
      </c>
      <c r="AW9" s="48"/>
      <c r="AX9" s="48"/>
      <c r="AY9" s="48"/>
      <c r="AZ9" s="49"/>
      <c r="BA9" s="28"/>
    </row>
    <row r="10" spans="1:53" ht="18" customHeight="1" x14ac:dyDescent="0.25">
      <c r="A10" s="28"/>
      <c r="B10" s="17"/>
      <c r="C10" s="17"/>
      <c r="G10" s="17"/>
      <c r="H10" s="17"/>
      <c r="I10" s="17"/>
      <c r="J10" s="17"/>
      <c r="K10" s="17"/>
      <c r="L10" s="17"/>
      <c r="M10" s="17"/>
      <c r="N10" s="17"/>
      <c r="O10" s="17"/>
      <c r="P10" s="43" t="s">
        <v>510</v>
      </c>
      <c r="Q10" s="43"/>
      <c r="R10" s="43"/>
      <c r="S10" s="43"/>
      <c r="T10" s="44" t="s">
        <v>511</v>
      </c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6"/>
      <c r="AV10" s="47">
        <v>2380</v>
      </c>
      <c r="AW10" s="48"/>
      <c r="AX10" s="48"/>
      <c r="AY10" s="48"/>
      <c r="AZ10" s="49"/>
      <c r="BA10" s="28"/>
    </row>
    <row r="11" spans="1:53" ht="18" customHeight="1" x14ac:dyDescent="0.25">
      <c r="A11" s="28"/>
      <c r="B11" s="17"/>
      <c r="C11" s="17"/>
      <c r="G11" s="17"/>
      <c r="H11" s="17"/>
      <c r="I11" s="17"/>
      <c r="J11" s="17"/>
      <c r="K11" s="17"/>
      <c r="L11" s="17"/>
      <c r="M11" s="17"/>
      <c r="N11" s="17"/>
      <c r="O11" s="17"/>
      <c r="P11" s="51" t="s">
        <v>14</v>
      </c>
      <c r="Q11" s="51"/>
      <c r="R11" s="51"/>
      <c r="S11" s="51"/>
      <c r="T11" s="44" t="s">
        <v>15</v>
      </c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6"/>
      <c r="AV11" s="47">
        <v>796.70800000000008</v>
      </c>
      <c r="AW11" s="48"/>
      <c r="AX11" s="48"/>
      <c r="AY11" s="48"/>
      <c r="AZ11" s="49"/>
      <c r="BA11" s="28"/>
    </row>
    <row r="12" spans="1:53" ht="18" customHeight="1" x14ac:dyDescent="0.25">
      <c r="A12" s="28"/>
      <c r="B12" s="17"/>
      <c r="C12" s="17"/>
      <c r="G12" s="17"/>
      <c r="H12" s="17"/>
      <c r="I12" s="17"/>
      <c r="J12" s="17"/>
      <c r="K12" s="17"/>
      <c r="L12" s="17"/>
      <c r="M12" s="17"/>
      <c r="N12" s="17"/>
      <c r="O12" s="17"/>
      <c r="P12" s="51" t="s">
        <v>16</v>
      </c>
      <c r="Q12" s="51"/>
      <c r="R12" s="51"/>
      <c r="S12" s="51"/>
      <c r="T12" s="44" t="s">
        <v>17</v>
      </c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6"/>
      <c r="AV12" s="47">
        <v>976.11642857142863</v>
      </c>
      <c r="AW12" s="48"/>
      <c r="AX12" s="48"/>
      <c r="AY12" s="48"/>
      <c r="AZ12" s="49"/>
      <c r="BA12" s="28"/>
    </row>
    <row r="13" spans="1:53" ht="18" customHeight="1" x14ac:dyDescent="0.25">
      <c r="A13" s="28"/>
      <c r="B13" s="17"/>
      <c r="C13" s="17"/>
      <c r="G13" s="17"/>
      <c r="H13" s="17"/>
      <c r="I13" s="17"/>
      <c r="J13" s="17"/>
      <c r="K13" s="17"/>
      <c r="L13" s="17"/>
      <c r="M13" s="17"/>
      <c r="N13" s="17"/>
      <c r="O13" s="17"/>
      <c r="P13" s="51" t="s">
        <v>48</v>
      </c>
      <c r="Q13" s="51"/>
      <c r="R13" s="51"/>
      <c r="S13" s="51"/>
      <c r="T13" s="44" t="s">
        <v>398</v>
      </c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6"/>
      <c r="AV13" s="47">
        <v>1222.4801470588236</v>
      </c>
      <c r="AW13" s="48"/>
      <c r="AX13" s="48"/>
      <c r="AY13" s="48"/>
      <c r="AZ13" s="49"/>
      <c r="BA13" s="28"/>
    </row>
    <row r="14" spans="1:53" ht="18" customHeight="1" x14ac:dyDescent="0.25">
      <c r="A14" s="28"/>
      <c r="B14" s="17"/>
      <c r="C14" s="17"/>
      <c r="G14" s="17"/>
      <c r="H14" s="17"/>
      <c r="I14" s="17"/>
      <c r="J14" s="17"/>
      <c r="K14" s="17"/>
      <c r="L14" s="17"/>
      <c r="M14" s="17"/>
      <c r="N14" s="17"/>
      <c r="O14" s="17"/>
      <c r="P14" s="51" t="s">
        <v>53</v>
      </c>
      <c r="Q14" s="51"/>
      <c r="R14" s="51"/>
      <c r="S14" s="51"/>
      <c r="T14" s="44" t="s">
        <v>54</v>
      </c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6"/>
      <c r="AV14" s="47">
        <v>844.60828571428578</v>
      </c>
      <c r="AW14" s="48"/>
      <c r="AX14" s="48"/>
      <c r="AY14" s="48"/>
      <c r="AZ14" s="49"/>
      <c r="BA14" s="28"/>
    </row>
    <row r="15" spans="1:53" ht="18" customHeight="1" x14ac:dyDescent="0.25">
      <c r="A15" s="28"/>
      <c r="B15" s="17"/>
      <c r="C15" s="17"/>
      <c r="G15" s="17"/>
      <c r="H15" s="17"/>
      <c r="I15" s="17"/>
      <c r="J15" s="17"/>
      <c r="K15" s="17"/>
      <c r="L15" s="17"/>
      <c r="M15" s="17"/>
      <c r="N15" s="17"/>
      <c r="O15" s="17"/>
      <c r="P15" s="51" t="s">
        <v>55</v>
      </c>
      <c r="Q15" s="51"/>
      <c r="R15" s="51"/>
      <c r="S15" s="51"/>
      <c r="T15" s="44" t="s">
        <v>56</v>
      </c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6"/>
      <c r="AV15" s="47">
        <v>735.22053846153847</v>
      </c>
      <c r="AW15" s="48"/>
      <c r="AX15" s="48"/>
      <c r="AY15" s="48"/>
      <c r="AZ15" s="49"/>
      <c r="BA15" s="28"/>
    </row>
    <row r="16" spans="1:53" ht="18" customHeight="1" x14ac:dyDescent="0.25">
      <c r="A16" s="28"/>
      <c r="B16" s="17"/>
      <c r="C16" s="17"/>
      <c r="G16" s="17"/>
      <c r="H16" s="17"/>
      <c r="I16" s="17"/>
      <c r="J16" s="17"/>
      <c r="K16" s="17"/>
      <c r="L16" s="17"/>
      <c r="M16" s="17"/>
      <c r="N16" s="17"/>
      <c r="O16" s="17"/>
      <c r="P16" s="51" t="s">
        <v>57</v>
      </c>
      <c r="Q16" s="51"/>
      <c r="R16" s="51"/>
      <c r="S16" s="51"/>
      <c r="T16" s="44" t="s">
        <v>58</v>
      </c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6"/>
      <c r="AV16" s="47">
        <v>844.04100000000005</v>
      </c>
      <c r="AW16" s="48"/>
      <c r="AX16" s="48"/>
      <c r="AY16" s="48"/>
      <c r="AZ16" s="49"/>
      <c r="BA16" s="28"/>
    </row>
    <row r="17" spans="1:53" ht="18" customHeight="1" x14ac:dyDescent="0.25">
      <c r="A17" s="28"/>
      <c r="B17" s="17"/>
      <c r="C17" s="17"/>
      <c r="G17" s="17"/>
      <c r="H17" s="17"/>
      <c r="I17" s="17"/>
      <c r="J17" s="17"/>
      <c r="K17" s="17"/>
      <c r="L17" s="17"/>
      <c r="M17" s="17"/>
      <c r="N17" s="17"/>
      <c r="O17" s="17"/>
      <c r="P17" s="51" t="s">
        <v>59</v>
      </c>
      <c r="Q17" s="51"/>
      <c r="R17" s="51"/>
      <c r="S17" s="51"/>
      <c r="T17" s="44" t="s">
        <v>60</v>
      </c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6"/>
      <c r="AV17" s="47">
        <v>921.30500000000006</v>
      </c>
      <c r="AW17" s="48"/>
      <c r="AX17" s="48"/>
      <c r="AY17" s="48"/>
      <c r="AZ17" s="49"/>
      <c r="BA17" s="28"/>
    </row>
    <row r="18" spans="1:53" ht="18" customHeight="1" x14ac:dyDescent="0.25">
      <c r="A18" s="28"/>
      <c r="B18" s="17"/>
      <c r="C18" s="17"/>
      <c r="G18" s="17"/>
      <c r="H18" s="17"/>
      <c r="I18" s="17"/>
      <c r="J18" s="17"/>
      <c r="K18" s="17"/>
      <c r="L18" s="17"/>
      <c r="M18" s="17"/>
      <c r="N18" s="17"/>
      <c r="O18" s="17"/>
      <c r="P18" s="51" t="s">
        <v>87</v>
      </c>
      <c r="Q18" s="51"/>
      <c r="R18" s="51"/>
      <c r="S18" s="51"/>
      <c r="T18" s="44" t="s">
        <v>483</v>
      </c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6"/>
      <c r="AV18" s="47">
        <v>1723.3654705882354</v>
      </c>
      <c r="AW18" s="48"/>
      <c r="AX18" s="48"/>
      <c r="AY18" s="48"/>
      <c r="AZ18" s="49"/>
      <c r="BA18" s="28"/>
    </row>
    <row r="19" spans="1:53" ht="18" customHeight="1" x14ac:dyDescent="0.25">
      <c r="A19" s="28"/>
      <c r="B19" s="17"/>
      <c r="C19" s="17"/>
      <c r="G19" s="17"/>
      <c r="H19" s="17"/>
      <c r="I19" s="17"/>
      <c r="J19" s="17"/>
      <c r="K19" s="17"/>
      <c r="L19" s="17"/>
      <c r="M19" s="17"/>
      <c r="N19" s="17"/>
      <c r="O19" s="17"/>
      <c r="P19" s="51" t="s">
        <v>91</v>
      </c>
      <c r="Q19" s="51"/>
      <c r="R19" s="51"/>
      <c r="S19" s="51"/>
      <c r="T19" s="44" t="s">
        <v>484</v>
      </c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6"/>
      <c r="AV19" s="47">
        <v>4750.6910000000007</v>
      </c>
      <c r="AW19" s="48"/>
      <c r="AX19" s="48"/>
      <c r="AY19" s="48"/>
      <c r="AZ19" s="49"/>
      <c r="BA19" s="28"/>
    </row>
    <row r="20" spans="1:53" ht="18" customHeight="1" x14ac:dyDescent="0.25">
      <c r="A20" s="28"/>
      <c r="B20" s="17"/>
      <c r="C20" s="17"/>
      <c r="G20" s="17"/>
      <c r="H20" s="17"/>
      <c r="I20" s="17"/>
      <c r="J20" s="17"/>
      <c r="K20" s="17"/>
      <c r="L20" s="17"/>
      <c r="M20" s="17"/>
      <c r="N20" s="17"/>
      <c r="O20" s="17"/>
      <c r="P20" s="51" t="s">
        <v>93</v>
      </c>
      <c r="Q20" s="51"/>
      <c r="R20" s="51"/>
      <c r="S20" s="51"/>
      <c r="T20" s="44" t="s">
        <v>485</v>
      </c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6"/>
      <c r="AV20" s="47">
        <v>6322.3380000000006</v>
      </c>
      <c r="AW20" s="48"/>
      <c r="AX20" s="48"/>
      <c r="AY20" s="48"/>
      <c r="AZ20" s="49"/>
      <c r="BA20" s="28"/>
    </row>
    <row r="21" spans="1:53" ht="18" customHeight="1" x14ac:dyDescent="0.25">
      <c r="A21" s="28"/>
      <c r="B21" s="17"/>
      <c r="C21" s="17"/>
      <c r="G21" s="17"/>
      <c r="H21" s="17"/>
      <c r="I21" s="17"/>
      <c r="J21" s="17"/>
      <c r="K21" s="17"/>
      <c r="L21" s="17"/>
      <c r="M21" s="17"/>
      <c r="N21" s="17"/>
      <c r="O21" s="17"/>
      <c r="P21" s="51" t="s">
        <v>94</v>
      </c>
      <c r="Q21" s="51"/>
      <c r="R21" s="51"/>
      <c r="S21" s="51"/>
      <c r="T21" s="44" t="s">
        <v>486</v>
      </c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6"/>
      <c r="AV21" s="47">
        <v>8421.1270000000004</v>
      </c>
      <c r="AW21" s="48"/>
      <c r="AX21" s="48"/>
      <c r="AY21" s="48"/>
      <c r="AZ21" s="49"/>
      <c r="BA21" s="28"/>
    </row>
    <row r="22" spans="1:53" ht="18" customHeight="1" x14ac:dyDescent="0.25">
      <c r="A22" s="28"/>
      <c r="B22" s="17"/>
      <c r="C22" s="17"/>
      <c r="G22" s="17"/>
      <c r="H22" s="17"/>
      <c r="I22" s="17"/>
      <c r="J22" s="17"/>
      <c r="K22" s="17"/>
      <c r="L22" s="17"/>
      <c r="M22" s="17"/>
      <c r="N22" s="17"/>
      <c r="O22" s="17"/>
      <c r="P22" s="51" t="s">
        <v>100</v>
      </c>
      <c r="Q22" s="51"/>
      <c r="R22" s="51"/>
      <c r="S22" s="51"/>
      <c r="T22" s="44" t="s">
        <v>487</v>
      </c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6"/>
      <c r="AV22" s="47">
        <v>8393.7260000000006</v>
      </c>
      <c r="AW22" s="48"/>
      <c r="AX22" s="48"/>
      <c r="AY22" s="48"/>
      <c r="AZ22" s="49"/>
      <c r="BA22" s="28"/>
    </row>
    <row r="23" spans="1:53" ht="18" customHeight="1" x14ac:dyDescent="0.25">
      <c r="A23" s="28"/>
      <c r="B23" s="28"/>
      <c r="P23" s="51" t="s">
        <v>104</v>
      </c>
      <c r="Q23" s="51"/>
      <c r="R23" s="51"/>
      <c r="S23" s="51"/>
      <c r="T23" s="44" t="s">
        <v>488</v>
      </c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6"/>
      <c r="AV23" s="47">
        <v>47050.15625</v>
      </c>
      <c r="AW23" s="48"/>
      <c r="AX23" s="48"/>
      <c r="AY23" s="48"/>
      <c r="AZ23" s="49"/>
      <c r="BA23" s="28"/>
    </row>
    <row r="24" spans="1:53" ht="18" customHeight="1" x14ac:dyDescent="0.25">
      <c r="A24" s="28"/>
      <c r="B24" s="28"/>
      <c r="Q24" s="30"/>
      <c r="R24" s="30"/>
      <c r="S24" s="30"/>
      <c r="T24" s="30"/>
      <c r="U24" s="30"/>
      <c r="V24" s="30"/>
      <c r="W24" s="30"/>
      <c r="X24" s="30"/>
      <c r="Y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28"/>
    </row>
    <row r="25" spans="1:53" ht="18" customHeight="1" x14ac:dyDescent="0.25">
      <c r="A25" s="28"/>
      <c r="B25" s="63" t="s">
        <v>530</v>
      </c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25"/>
      <c r="Q25" s="31"/>
      <c r="R25" s="31"/>
      <c r="S25" s="31"/>
      <c r="T25" s="31"/>
      <c r="U25" s="31"/>
      <c r="V25" s="31"/>
      <c r="W25" s="31"/>
      <c r="X25" s="31"/>
      <c r="Y25" s="31"/>
      <c r="Z25" s="28"/>
      <c r="AA25" s="28"/>
      <c r="AB25" s="28"/>
      <c r="AC25" s="28"/>
      <c r="AD25" s="28"/>
      <c r="AE25" s="28"/>
      <c r="AF25" s="28"/>
      <c r="AG25" s="28"/>
      <c r="AJ25" s="28"/>
      <c r="AK25" s="28"/>
      <c r="AN25" s="28"/>
      <c r="AO25" s="28"/>
      <c r="AP25" s="24"/>
      <c r="AQ25" s="32"/>
      <c r="AR25" s="32"/>
      <c r="AS25" s="24"/>
      <c r="AT25" s="28"/>
      <c r="AU25" s="28"/>
      <c r="AV25" s="28"/>
      <c r="AW25" s="28"/>
      <c r="AX25" s="28"/>
      <c r="AY25" s="28"/>
      <c r="AZ25" s="28"/>
      <c r="BA25" s="28"/>
    </row>
    <row r="26" spans="1:53" ht="18" customHeight="1" x14ac:dyDescent="0.25">
      <c r="A26" s="28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4"/>
      <c r="AQ26" s="32"/>
      <c r="AR26" s="32"/>
      <c r="AS26" s="24"/>
      <c r="AT26" s="28"/>
      <c r="AU26" s="28"/>
      <c r="AV26" s="28"/>
      <c r="AW26" s="28"/>
      <c r="AX26" s="28"/>
      <c r="AY26" s="28"/>
      <c r="AZ26" s="28"/>
      <c r="BA26" s="28"/>
    </row>
    <row r="27" spans="1:53" ht="18" customHeight="1" x14ac:dyDescent="0.25">
      <c r="A27" s="28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P27" s="57" t="s">
        <v>1</v>
      </c>
      <c r="Q27" s="57"/>
      <c r="R27" s="57"/>
      <c r="S27" s="57"/>
      <c r="T27" s="58" t="s">
        <v>0</v>
      </c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9" t="s">
        <v>2</v>
      </c>
      <c r="AR27" s="59"/>
      <c r="AS27" s="59"/>
      <c r="AT27" s="59"/>
      <c r="AU27" s="59"/>
      <c r="AV27" s="60" t="s">
        <v>353</v>
      </c>
      <c r="AW27" s="60"/>
      <c r="AX27" s="60"/>
      <c r="AY27" s="60"/>
      <c r="AZ27" s="60"/>
      <c r="BA27" s="28"/>
    </row>
    <row r="28" spans="1:53" ht="18" customHeight="1" x14ac:dyDescent="0.25">
      <c r="A28" s="28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P28" s="57"/>
      <c r="Q28" s="57"/>
      <c r="R28" s="57"/>
      <c r="S28" s="57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9"/>
      <c r="AR28" s="59"/>
      <c r="AS28" s="59"/>
      <c r="AT28" s="59"/>
      <c r="AU28" s="59"/>
      <c r="AV28" s="60"/>
      <c r="AW28" s="60"/>
      <c r="AX28" s="60"/>
      <c r="AY28" s="60"/>
      <c r="AZ28" s="60"/>
      <c r="BA28" s="28"/>
    </row>
    <row r="29" spans="1:53" ht="18" customHeight="1" x14ac:dyDescent="0.25">
      <c r="A29" s="28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51" t="s">
        <v>115</v>
      </c>
      <c r="Q29" s="51"/>
      <c r="R29" s="51"/>
      <c r="S29" s="51"/>
      <c r="T29" s="52" t="s">
        <v>452</v>
      </c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3" t="s">
        <v>481</v>
      </c>
      <c r="AR29" s="53"/>
      <c r="AS29" s="53"/>
      <c r="AT29" s="53"/>
      <c r="AU29" s="53"/>
      <c r="AV29" s="47">
        <v>381.37331034482759</v>
      </c>
      <c r="AW29" s="48"/>
      <c r="AX29" s="48"/>
      <c r="AY29" s="48"/>
      <c r="AZ29" s="49"/>
      <c r="BA29" s="28"/>
    </row>
    <row r="30" spans="1:53" ht="18" customHeight="1" x14ac:dyDescent="0.25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51" t="s">
        <v>117</v>
      </c>
      <c r="Q30" s="51"/>
      <c r="R30" s="51"/>
      <c r="S30" s="51"/>
      <c r="T30" s="52" t="s">
        <v>453</v>
      </c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3" t="s">
        <v>481</v>
      </c>
      <c r="AR30" s="53"/>
      <c r="AS30" s="53"/>
      <c r="AT30" s="53"/>
      <c r="AU30" s="53"/>
      <c r="AV30" s="47">
        <v>393.49549999999999</v>
      </c>
      <c r="AW30" s="48"/>
      <c r="AX30" s="48"/>
      <c r="AY30" s="48"/>
      <c r="AZ30" s="49"/>
      <c r="BA30" s="28"/>
    </row>
    <row r="31" spans="1:53" ht="18" customHeight="1" x14ac:dyDescent="0.25">
      <c r="A31" s="28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51" t="s">
        <v>123</v>
      </c>
      <c r="Q31" s="51"/>
      <c r="R31" s="51"/>
      <c r="S31" s="51"/>
      <c r="T31" s="52" t="s">
        <v>124</v>
      </c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3" t="s">
        <v>481</v>
      </c>
      <c r="AR31" s="53"/>
      <c r="AS31" s="53"/>
      <c r="AT31" s="53"/>
      <c r="AU31" s="53"/>
      <c r="AV31" s="47">
        <v>354.68299999999999</v>
      </c>
      <c r="AW31" s="48"/>
      <c r="AX31" s="48"/>
      <c r="AY31" s="48"/>
      <c r="AZ31" s="49"/>
      <c r="BA31" s="28"/>
    </row>
    <row r="32" spans="1:53" ht="18" customHeight="1" x14ac:dyDescent="0.25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4"/>
      <c r="AQ32" s="32"/>
      <c r="AR32" s="32"/>
      <c r="AS32" s="24"/>
      <c r="AT32" s="28"/>
      <c r="AU32" s="28"/>
      <c r="AV32" s="31"/>
      <c r="AW32" s="31"/>
      <c r="AX32" s="31"/>
      <c r="AY32" s="31"/>
      <c r="AZ32" s="31"/>
      <c r="BA32" s="28"/>
    </row>
    <row r="33" spans="1:53" ht="18" customHeight="1" x14ac:dyDescent="0.25">
      <c r="A33" s="28"/>
      <c r="B33" s="56" t="s">
        <v>417</v>
      </c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28" t="s">
        <v>506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4"/>
      <c r="AQ33" s="32"/>
      <c r="AR33" s="32"/>
      <c r="AS33" s="24"/>
      <c r="AT33" s="28"/>
      <c r="AU33" s="28"/>
      <c r="AV33" s="31"/>
      <c r="AW33" s="31"/>
      <c r="AX33" s="31"/>
      <c r="AY33" s="31"/>
      <c r="AZ33" s="31"/>
      <c r="BA33" s="28"/>
    </row>
    <row r="34" spans="1:53" ht="18" customHeight="1" x14ac:dyDescent="0.25">
      <c r="A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4"/>
      <c r="AQ34" s="32"/>
      <c r="AR34" s="32"/>
      <c r="AS34" s="24"/>
      <c r="AT34" s="28"/>
      <c r="AU34" s="28"/>
      <c r="AV34" s="31"/>
      <c r="AW34" s="31"/>
      <c r="AX34" s="31"/>
      <c r="AY34" s="31"/>
      <c r="AZ34" s="31"/>
      <c r="BA34" s="28"/>
    </row>
    <row r="35" spans="1:53" ht="18" customHeight="1" x14ac:dyDescent="0.25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57" t="s">
        <v>1</v>
      </c>
      <c r="Q35" s="57"/>
      <c r="R35" s="57"/>
      <c r="S35" s="57"/>
      <c r="T35" s="58" t="s">
        <v>0</v>
      </c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9" t="s">
        <v>2</v>
      </c>
      <c r="AR35" s="59"/>
      <c r="AS35" s="59"/>
      <c r="AT35" s="59"/>
      <c r="AU35" s="59"/>
      <c r="AV35" s="60" t="s">
        <v>353</v>
      </c>
      <c r="AW35" s="60"/>
      <c r="AX35" s="60"/>
      <c r="AY35" s="60"/>
      <c r="AZ35" s="60"/>
      <c r="BA35" s="28"/>
    </row>
    <row r="36" spans="1:53" ht="18" customHeight="1" x14ac:dyDescent="0.25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57"/>
      <c r="Q36" s="57"/>
      <c r="R36" s="57"/>
      <c r="S36" s="57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9"/>
      <c r="AR36" s="59"/>
      <c r="AS36" s="59"/>
      <c r="AT36" s="59"/>
      <c r="AU36" s="59"/>
      <c r="AV36" s="60"/>
      <c r="AW36" s="60"/>
      <c r="AX36" s="60"/>
      <c r="AY36" s="60"/>
      <c r="AZ36" s="60"/>
      <c r="BA36" s="28"/>
    </row>
    <row r="37" spans="1:53" ht="18" customHeight="1" x14ac:dyDescent="0.25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51" t="s">
        <v>126</v>
      </c>
      <c r="Q37" s="51"/>
      <c r="R37" s="51"/>
      <c r="S37" s="51"/>
      <c r="T37" s="52" t="s">
        <v>127</v>
      </c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 t="s">
        <v>481</v>
      </c>
      <c r="AR37" s="53"/>
      <c r="AS37" s="53"/>
      <c r="AT37" s="53"/>
      <c r="AU37" s="53"/>
      <c r="AV37" s="47">
        <v>207.68999999999997</v>
      </c>
      <c r="AW37" s="48"/>
      <c r="AX37" s="48"/>
      <c r="AY37" s="48"/>
      <c r="AZ37" s="49"/>
      <c r="BA37" s="28"/>
    </row>
    <row r="38" spans="1:53" ht="18" customHeight="1" x14ac:dyDescent="0.25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51" t="s">
        <v>132</v>
      </c>
      <c r="Q38" s="51"/>
      <c r="R38" s="51"/>
      <c r="S38" s="51"/>
      <c r="T38" s="52" t="s">
        <v>133</v>
      </c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3" t="s">
        <v>481</v>
      </c>
      <c r="AR38" s="53"/>
      <c r="AS38" s="53"/>
      <c r="AT38" s="53"/>
      <c r="AU38" s="53"/>
      <c r="AV38" s="47">
        <v>312.54523076923073</v>
      </c>
      <c r="AW38" s="48"/>
      <c r="AX38" s="48"/>
      <c r="AY38" s="48"/>
      <c r="AZ38" s="49"/>
      <c r="BA38" s="28"/>
    </row>
    <row r="39" spans="1:53" ht="18" customHeight="1" x14ac:dyDescent="0.25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51" t="s">
        <v>134</v>
      </c>
      <c r="Q39" s="51"/>
      <c r="R39" s="51"/>
      <c r="S39" s="51"/>
      <c r="T39" s="52" t="s">
        <v>457</v>
      </c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3" t="s">
        <v>481</v>
      </c>
      <c r="AR39" s="53"/>
      <c r="AS39" s="53"/>
      <c r="AT39" s="53"/>
      <c r="AU39" s="53"/>
      <c r="AV39" s="47">
        <v>670.80649999999991</v>
      </c>
      <c r="AW39" s="48"/>
      <c r="AX39" s="48"/>
      <c r="AY39" s="48"/>
      <c r="AZ39" s="49"/>
      <c r="BA39" s="28"/>
    </row>
    <row r="40" spans="1:53" ht="18" customHeight="1" x14ac:dyDescent="0.25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51" t="s">
        <v>138</v>
      </c>
      <c r="Q40" s="51"/>
      <c r="R40" s="51"/>
      <c r="S40" s="51"/>
      <c r="T40" s="52" t="s">
        <v>139</v>
      </c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3" t="s">
        <v>481</v>
      </c>
      <c r="AR40" s="53"/>
      <c r="AS40" s="53"/>
      <c r="AT40" s="53"/>
      <c r="AU40" s="53"/>
      <c r="AV40" s="47">
        <v>1434.4064999999998</v>
      </c>
      <c r="AW40" s="48"/>
      <c r="AX40" s="48"/>
      <c r="AY40" s="48"/>
      <c r="AZ40" s="49"/>
      <c r="BA40" s="28"/>
    </row>
    <row r="41" spans="1:53" ht="18" customHeight="1" x14ac:dyDescent="0.25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34"/>
      <c r="Q41" s="34"/>
      <c r="R41" s="34"/>
      <c r="S41" s="34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3"/>
      <c r="AR41" s="33"/>
      <c r="AS41" s="33"/>
      <c r="AT41" s="33"/>
      <c r="AU41" s="33"/>
      <c r="AV41" s="39"/>
      <c r="AW41" s="39"/>
      <c r="AX41" s="39"/>
      <c r="AY41" s="39"/>
      <c r="AZ41" s="39"/>
      <c r="BA41" s="28"/>
    </row>
    <row r="42" spans="1:53" ht="18" customHeight="1" x14ac:dyDescent="0.25">
      <c r="A42" s="28"/>
      <c r="B42" s="50" t="s">
        <v>512</v>
      </c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  <c r="BA42" s="28"/>
    </row>
    <row r="43" spans="1:53" ht="18" customHeight="1" x14ac:dyDescent="0.25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34"/>
      <c r="Q43" s="34"/>
      <c r="R43" s="34"/>
      <c r="S43" s="34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3"/>
      <c r="AR43" s="33"/>
      <c r="AS43" s="33"/>
      <c r="AT43" s="33"/>
      <c r="AU43" s="33"/>
      <c r="AV43" s="39"/>
      <c r="AW43" s="39"/>
      <c r="AX43" s="39"/>
      <c r="AY43" s="39"/>
      <c r="AZ43" s="39"/>
      <c r="BA43" s="28"/>
    </row>
    <row r="44" spans="1:53" ht="18" customHeight="1" x14ac:dyDescent="0.25">
      <c r="A44" s="28"/>
      <c r="B44" s="55" t="s">
        <v>513</v>
      </c>
      <c r="C44" s="55"/>
      <c r="D44" s="55"/>
      <c r="E44" s="55"/>
      <c r="F44" s="55"/>
      <c r="G44" s="55"/>
      <c r="H44" s="55"/>
      <c r="I44" s="55" t="s">
        <v>0</v>
      </c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 t="s">
        <v>514</v>
      </c>
      <c r="AF44" s="55"/>
      <c r="AG44" s="55"/>
      <c r="AH44" s="35"/>
      <c r="AI44" s="35"/>
      <c r="AJ44" s="35"/>
      <c r="AK44" s="35"/>
      <c r="AL44" s="35"/>
      <c r="AM44" s="35"/>
      <c r="AN44" s="35"/>
      <c r="AO44" s="35"/>
      <c r="AP44" s="35"/>
      <c r="AQ44" s="33"/>
      <c r="AR44" s="33"/>
      <c r="AS44" s="33"/>
      <c r="AT44" s="33"/>
      <c r="AU44" s="33"/>
      <c r="AW44" s="39"/>
      <c r="AX44" s="39"/>
      <c r="AY44" s="39"/>
      <c r="AZ44" s="39"/>
      <c r="BA44" s="28"/>
    </row>
    <row r="45" spans="1:53" ht="18" customHeight="1" x14ac:dyDescent="0.25">
      <c r="A45" s="28"/>
      <c r="B45" s="42" t="s">
        <v>515</v>
      </c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35"/>
      <c r="AI45" s="35"/>
      <c r="AJ45" s="35"/>
      <c r="AK45" s="35"/>
      <c r="AL45" s="35"/>
      <c r="AM45" s="35"/>
      <c r="AN45" s="35"/>
      <c r="AO45" s="35"/>
      <c r="AP45" s="35"/>
      <c r="AQ45" s="33"/>
      <c r="AR45" s="33"/>
      <c r="AS45" s="33"/>
      <c r="AT45" s="33"/>
      <c r="AU45" s="33"/>
      <c r="AW45" s="39"/>
      <c r="AX45" s="39"/>
      <c r="AY45" s="39"/>
      <c r="AZ45" s="39"/>
      <c r="BA45" s="28"/>
    </row>
    <row r="46" spans="1:53" ht="18" customHeight="1" x14ac:dyDescent="0.25">
      <c r="A46" s="28"/>
      <c r="B46" s="40" t="s">
        <v>57</v>
      </c>
      <c r="C46" s="40"/>
      <c r="D46" s="40"/>
      <c r="E46" s="40"/>
      <c r="F46" s="40"/>
      <c r="G46" s="40"/>
      <c r="H46" s="40"/>
      <c r="I46" s="41" t="s">
        <v>58</v>
      </c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0">
        <v>1</v>
      </c>
      <c r="AF46" s="40"/>
      <c r="AG46" s="40"/>
      <c r="AH46" s="35"/>
      <c r="AI46" s="35"/>
      <c r="AJ46" s="35"/>
      <c r="AK46" s="35"/>
      <c r="AL46" s="35"/>
      <c r="AM46" s="35"/>
      <c r="AN46" s="35"/>
      <c r="AO46" s="35"/>
      <c r="AP46" s="35"/>
      <c r="AQ46" s="33"/>
      <c r="AR46" s="39"/>
      <c r="AS46" s="33"/>
      <c r="AT46" s="33"/>
      <c r="AU46" s="33"/>
      <c r="AW46" s="39"/>
      <c r="AX46" s="39"/>
      <c r="AY46" s="39"/>
      <c r="AZ46" s="39"/>
      <c r="BA46" s="28"/>
    </row>
    <row r="47" spans="1:53" ht="18" customHeight="1" x14ac:dyDescent="0.25">
      <c r="A47" s="28"/>
      <c r="B47" s="42" t="s">
        <v>516</v>
      </c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>
        <v>7</v>
      </c>
      <c r="AF47" s="42"/>
      <c r="AG47" s="42"/>
      <c r="AH47" s="35"/>
      <c r="AI47" s="35"/>
      <c r="AJ47" s="35"/>
      <c r="AK47" s="35"/>
      <c r="AL47" s="35"/>
      <c r="AM47" s="35"/>
      <c r="AN47" s="35"/>
      <c r="AO47" s="35"/>
      <c r="AP47" s="35"/>
      <c r="AQ47" s="33"/>
      <c r="AR47" s="33"/>
      <c r="AS47" s="33"/>
      <c r="AT47" s="33"/>
      <c r="AU47" s="33"/>
      <c r="AW47" s="39"/>
      <c r="AX47" s="39"/>
      <c r="AY47" s="39"/>
      <c r="AZ47" s="39"/>
      <c r="BA47" s="28"/>
    </row>
    <row r="48" spans="1:53" ht="18" customHeight="1" x14ac:dyDescent="0.25">
      <c r="A48" s="28"/>
      <c r="B48" s="40" t="s">
        <v>16</v>
      </c>
      <c r="C48" s="40"/>
      <c r="D48" s="40"/>
      <c r="E48" s="40"/>
      <c r="F48" s="40"/>
      <c r="G48" s="40"/>
      <c r="H48" s="40"/>
      <c r="I48" s="41" t="s">
        <v>17</v>
      </c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0">
        <v>1</v>
      </c>
      <c r="AF48" s="40"/>
      <c r="AG48" s="40"/>
      <c r="AH48" s="35"/>
      <c r="AI48" s="35"/>
      <c r="AJ48" s="35"/>
      <c r="AK48" s="35"/>
      <c r="AL48" s="35"/>
      <c r="AM48" s="35"/>
      <c r="AN48" s="35"/>
      <c r="AO48" s="35"/>
      <c r="AP48" s="35"/>
      <c r="AQ48" s="33"/>
      <c r="AR48" s="33"/>
      <c r="AS48" s="33"/>
      <c r="AT48" s="33"/>
      <c r="AU48" s="33"/>
      <c r="AW48" s="39"/>
      <c r="AX48" s="39"/>
      <c r="AY48" s="39"/>
      <c r="AZ48" s="39"/>
      <c r="BA48" s="28"/>
    </row>
    <row r="49" spans="1:53" ht="18" customHeight="1" x14ac:dyDescent="0.25">
      <c r="A49" s="28"/>
      <c r="B49" s="40" t="s">
        <v>48</v>
      </c>
      <c r="C49" s="40"/>
      <c r="D49" s="40"/>
      <c r="E49" s="40"/>
      <c r="F49" s="40"/>
      <c r="G49" s="40"/>
      <c r="H49" s="40"/>
      <c r="I49" s="41" t="s">
        <v>398</v>
      </c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0">
        <v>4</v>
      </c>
      <c r="AF49" s="40"/>
      <c r="AG49" s="40"/>
      <c r="AH49" s="35"/>
      <c r="AI49" s="35"/>
      <c r="AJ49" s="35"/>
      <c r="AK49" s="35"/>
      <c r="AL49" s="35"/>
      <c r="AM49" s="35"/>
      <c r="AN49" s="35"/>
      <c r="AO49" s="35"/>
      <c r="AP49" s="35"/>
      <c r="AQ49" s="33"/>
      <c r="AR49" s="33"/>
      <c r="AS49" s="33"/>
      <c r="AT49" s="33"/>
      <c r="AU49" s="33"/>
      <c r="AW49" s="39"/>
      <c r="AX49" s="39"/>
      <c r="AY49" s="39"/>
      <c r="AZ49" s="39"/>
      <c r="BA49" s="28"/>
    </row>
    <row r="50" spans="1:53" ht="18" customHeight="1" x14ac:dyDescent="0.25">
      <c r="A50" s="28"/>
      <c r="B50" s="40" t="s">
        <v>53</v>
      </c>
      <c r="C50" s="40"/>
      <c r="D50" s="40"/>
      <c r="E50" s="40"/>
      <c r="F50" s="40"/>
      <c r="G50" s="40"/>
      <c r="H50" s="40"/>
      <c r="I50" s="41" t="s">
        <v>54</v>
      </c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0">
        <v>1</v>
      </c>
      <c r="AF50" s="40"/>
      <c r="AG50" s="40"/>
      <c r="AH50" s="35"/>
      <c r="AI50" s="35"/>
      <c r="AJ50" s="35"/>
      <c r="AK50" s="35"/>
      <c r="AL50" s="35"/>
      <c r="AM50" s="35"/>
      <c r="AN50" s="35"/>
      <c r="AO50" s="35"/>
      <c r="AP50" s="35"/>
      <c r="AQ50" s="33"/>
      <c r="AR50" s="33"/>
      <c r="AS50" s="33"/>
      <c r="AT50" s="33"/>
      <c r="AU50" s="33"/>
      <c r="AW50" s="39"/>
      <c r="AX50" s="39"/>
      <c r="AY50" s="39"/>
      <c r="AZ50" s="39"/>
      <c r="BA50" s="28"/>
    </row>
    <row r="51" spans="1:53" ht="18" customHeight="1" x14ac:dyDescent="0.25">
      <c r="A51" s="28"/>
      <c r="B51" s="42" t="s">
        <v>517</v>
      </c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>
        <v>29</v>
      </c>
      <c r="AF51" s="42"/>
      <c r="AG51" s="42"/>
      <c r="AH51" s="35"/>
      <c r="AI51" s="35"/>
      <c r="AJ51" s="35"/>
      <c r="AK51" s="35"/>
      <c r="AL51" s="35"/>
      <c r="AM51" s="35"/>
      <c r="AN51" s="35"/>
      <c r="AO51" s="35"/>
      <c r="AP51" s="35"/>
      <c r="AQ51" s="33"/>
      <c r="AR51" s="33"/>
      <c r="AS51" s="33"/>
      <c r="AT51" s="33"/>
      <c r="AU51" s="33"/>
      <c r="AW51" s="39"/>
      <c r="AX51" s="39"/>
      <c r="AY51" s="39"/>
      <c r="AZ51" s="39"/>
      <c r="BA51" s="28"/>
    </row>
    <row r="52" spans="1:53" ht="18" customHeight="1" x14ac:dyDescent="0.25">
      <c r="A52" s="28"/>
      <c r="B52" s="40" t="s">
        <v>16</v>
      </c>
      <c r="C52" s="40"/>
      <c r="D52" s="40"/>
      <c r="E52" s="40"/>
      <c r="F52" s="40"/>
      <c r="G52" s="40"/>
      <c r="H52" s="40"/>
      <c r="I52" s="41" t="s">
        <v>17</v>
      </c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0">
        <v>4</v>
      </c>
      <c r="AF52" s="40"/>
      <c r="AG52" s="40"/>
      <c r="AH52" s="35"/>
      <c r="AI52" s="35"/>
      <c r="AJ52" s="35"/>
      <c r="AK52" s="35"/>
      <c r="AL52" s="35"/>
      <c r="AM52" s="35"/>
      <c r="AN52" s="35"/>
      <c r="AO52" s="35"/>
      <c r="AP52" s="35"/>
      <c r="AQ52" s="33"/>
      <c r="AR52" s="33"/>
      <c r="AS52" s="33"/>
      <c r="AT52" s="33"/>
      <c r="AU52" s="33"/>
      <c r="AW52" s="39"/>
      <c r="AX52" s="39"/>
      <c r="AY52" s="39"/>
      <c r="AZ52" s="39"/>
      <c r="BA52" s="28"/>
    </row>
    <row r="53" spans="1:53" ht="18" customHeight="1" x14ac:dyDescent="0.25">
      <c r="A53" s="28"/>
      <c r="B53" s="40" t="s">
        <v>48</v>
      </c>
      <c r="C53" s="40"/>
      <c r="D53" s="40"/>
      <c r="E53" s="40"/>
      <c r="F53" s="40"/>
      <c r="G53" s="40"/>
      <c r="H53" s="40"/>
      <c r="I53" s="41" t="s">
        <v>398</v>
      </c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0">
        <v>8</v>
      </c>
      <c r="AF53" s="40"/>
      <c r="AG53" s="40"/>
      <c r="AH53" s="35"/>
      <c r="AI53" s="35"/>
      <c r="AJ53" s="35"/>
      <c r="AK53" s="35"/>
      <c r="AL53" s="35"/>
      <c r="AM53" s="35"/>
      <c r="AN53" s="35"/>
      <c r="AO53" s="35"/>
      <c r="AP53" s="35"/>
      <c r="AQ53" s="33"/>
      <c r="AR53" s="33"/>
      <c r="AS53" s="33"/>
      <c r="AT53" s="33"/>
      <c r="AU53" s="33"/>
      <c r="AW53" s="39"/>
      <c r="AX53" s="39"/>
      <c r="AY53" s="39"/>
      <c r="AZ53" s="39"/>
      <c r="BA53" s="28"/>
    </row>
    <row r="54" spans="1:53" ht="18" customHeight="1" x14ac:dyDescent="0.25">
      <c r="A54" s="28"/>
      <c r="B54" s="40" t="s">
        <v>53</v>
      </c>
      <c r="C54" s="40"/>
      <c r="D54" s="40"/>
      <c r="E54" s="40"/>
      <c r="F54" s="40"/>
      <c r="G54" s="40"/>
      <c r="H54" s="40"/>
      <c r="I54" s="41" t="s">
        <v>54</v>
      </c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0">
        <v>16</v>
      </c>
      <c r="AF54" s="40"/>
      <c r="AG54" s="40"/>
      <c r="AH54" s="35"/>
      <c r="AI54" s="35"/>
      <c r="AJ54" s="35"/>
      <c r="AK54" s="35"/>
      <c r="AL54" s="35"/>
      <c r="AM54" s="35"/>
      <c r="AN54" s="35"/>
      <c r="AO54" s="35"/>
      <c r="AP54" s="35"/>
      <c r="AQ54" s="33"/>
      <c r="AR54" s="33"/>
      <c r="AS54" s="33"/>
      <c r="AT54" s="33"/>
      <c r="AU54" s="33"/>
      <c r="AW54" s="39"/>
      <c r="AX54" s="39"/>
      <c r="AY54" s="39"/>
      <c r="AZ54" s="39"/>
      <c r="BA54" s="28"/>
    </row>
    <row r="55" spans="1:53" ht="18" customHeight="1" x14ac:dyDescent="0.25">
      <c r="A55" s="28"/>
      <c r="B55" s="40" t="s">
        <v>55</v>
      </c>
      <c r="C55" s="40"/>
      <c r="D55" s="40"/>
      <c r="E55" s="40"/>
      <c r="F55" s="40"/>
      <c r="G55" s="40"/>
      <c r="H55" s="40"/>
      <c r="I55" s="41" t="s">
        <v>56</v>
      </c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0">
        <v>1</v>
      </c>
      <c r="AF55" s="40"/>
      <c r="AG55" s="40"/>
      <c r="AH55" s="35"/>
      <c r="AI55" s="35"/>
      <c r="AJ55" s="35"/>
      <c r="AK55" s="35"/>
      <c r="AL55" s="35"/>
      <c r="AM55" s="35"/>
      <c r="AN55" s="35"/>
      <c r="AO55" s="35"/>
      <c r="AP55" s="35"/>
      <c r="AQ55" s="33"/>
      <c r="AR55" s="33"/>
      <c r="AS55" s="33"/>
      <c r="AT55" s="33"/>
      <c r="AU55" s="33"/>
      <c r="AW55" s="39"/>
      <c r="AX55" s="39"/>
      <c r="AY55" s="39"/>
      <c r="AZ55" s="39"/>
      <c r="BA55" s="28"/>
    </row>
    <row r="56" spans="1:53" ht="18" customHeight="1" x14ac:dyDescent="0.25">
      <c r="A56" s="28"/>
      <c r="B56" s="42" t="s">
        <v>518</v>
      </c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>
        <v>182</v>
      </c>
      <c r="AF56" s="42"/>
      <c r="AG56" s="42"/>
      <c r="AH56" s="35"/>
      <c r="AI56" s="35"/>
      <c r="AJ56" s="35"/>
      <c r="AK56" s="35"/>
      <c r="AL56" s="35"/>
      <c r="AM56" s="35"/>
      <c r="AN56" s="35"/>
      <c r="AO56" s="35"/>
      <c r="AP56" s="35"/>
      <c r="AQ56" s="33"/>
      <c r="AR56" s="33"/>
      <c r="AS56" s="33"/>
      <c r="AT56" s="33"/>
      <c r="AU56" s="33"/>
      <c r="AW56" s="39"/>
      <c r="AX56" s="39"/>
      <c r="AY56" s="39"/>
      <c r="AZ56" s="39"/>
      <c r="BA56" s="28"/>
    </row>
    <row r="57" spans="1:53" ht="18" customHeight="1" x14ac:dyDescent="0.25">
      <c r="A57" s="28"/>
      <c r="B57" s="40" t="s">
        <v>510</v>
      </c>
      <c r="C57" s="40"/>
      <c r="D57" s="40"/>
      <c r="E57" s="40"/>
      <c r="F57" s="40"/>
      <c r="G57" s="40"/>
      <c r="H57" s="40"/>
      <c r="I57" s="41" t="s">
        <v>511</v>
      </c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0">
        <v>1</v>
      </c>
      <c r="AF57" s="40"/>
      <c r="AG57" s="40"/>
      <c r="AH57" s="35"/>
      <c r="AI57" s="35"/>
      <c r="AJ57" s="35"/>
      <c r="AK57" s="35"/>
      <c r="AL57" s="35"/>
      <c r="AM57" s="35"/>
      <c r="AN57" s="35"/>
      <c r="AO57" s="35"/>
      <c r="AP57" s="35"/>
      <c r="AQ57" s="33"/>
      <c r="AR57" s="33"/>
      <c r="AS57" s="33"/>
      <c r="AT57" s="33"/>
      <c r="AU57" s="33"/>
      <c r="AW57" s="39"/>
      <c r="AX57" s="39"/>
      <c r="AY57" s="39"/>
      <c r="AZ57" s="39"/>
      <c r="BA57" s="28"/>
    </row>
    <row r="58" spans="1:53" ht="18" customHeight="1" x14ac:dyDescent="0.25">
      <c r="A58" s="28"/>
      <c r="B58" s="40" t="s">
        <v>48</v>
      </c>
      <c r="C58" s="40"/>
      <c r="D58" s="40"/>
      <c r="E58" s="40"/>
      <c r="F58" s="40"/>
      <c r="G58" s="40"/>
      <c r="H58" s="40"/>
      <c r="I58" s="41" t="s">
        <v>398</v>
      </c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0">
        <v>5</v>
      </c>
      <c r="AF58" s="40"/>
      <c r="AG58" s="40"/>
      <c r="AH58" s="35"/>
      <c r="AI58" s="35"/>
      <c r="AJ58" s="35"/>
      <c r="AK58" s="35"/>
      <c r="AL58" s="35"/>
      <c r="AM58" s="35"/>
      <c r="AN58" s="35"/>
      <c r="AO58" s="35"/>
      <c r="AP58" s="35"/>
      <c r="AQ58" s="33"/>
      <c r="AR58" s="33"/>
      <c r="AS58" s="33"/>
      <c r="AT58" s="33"/>
      <c r="AU58" s="33"/>
      <c r="AW58" s="39"/>
      <c r="AX58" s="39"/>
      <c r="AY58" s="39"/>
      <c r="AZ58" s="39"/>
      <c r="BA58" s="28"/>
    </row>
    <row r="59" spans="1:53" ht="18" customHeight="1" x14ac:dyDescent="0.25">
      <c r="A59" s="28"/>
      <c r="B59" s="40" t="s">
        <v>53</v>
      </c>
      <c r="C59" s="40"/>
      <c r="D59" s="40"/>
      <c r="E59" s="40"/>
      <c r="F59" s="40"/>
      <c r="G59" s="40"/>
      <c r="H59" s="40"/>
      <c r="I59" s="41" t="s">
        <v>54</v>
      </c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0">
        <v>15</v>
      </c>
      <c r="AF59" s="40"/>
      <c r="AG59" s="40"/>
      <c r="AH59" s="35"/>
      <c r="AI59" s="35"/>
      <c r="AJ59" s="35"/>
      <c r="AK59" s="35"/>
      <c r="AL59" s="35"/>
      <c r="AM59" s="35"/>
      <c r="AN59" s="35"/>
      <c r="AO59" s="35"/>
      <c r="AP59" s="35"/>
      <c r="AQ59" s="33"/>
      <c r="AR59" s="33"/>
      <c r="AS59" s="33"/>
      <c r="AT59" s="33"/>
      <c r="AU59" s="33"/>
      <c r="AW59" s="39"/>
      <c r="AX59" s="39"/>
      <c r="AY59" s="39"/>
      <c r="AZ59" s="39"/>
      <c r="BA59" s="28"/>
    </row>
    <row r="60" spans="1:53" ht="18" customHeight="1" x14ac:dyDescent="0.25">
      <c r="A60" s="28"/>
      <c r="B60" s="40" t="s">
        <v>115</v>
      </c>
      <c r="C60" s="40"/>
      <c r="D60" s="40"/>
      <c r="E60" s="40"/>
      <c r="F60" s="40"/>
      <c r="G60" s="40"/>
      <c r="H60" s="40"/>
      <c r="I60" s="41" t="s">
        <v>452</v>
      </c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0">
        <v>29</v>
      </c>
      <c r="AF60" s="40"/>
      <c r="AG60" s="40"/>
      <c r="AH60" s="35"/>
      <c r="AI60" s="35"/>
      <c r="AJ60" s="35"/>
      <c r="AK60" s="35"/>
      <c r="AL60" s="35"/>
      <c r="AM60" s="35"/>
      <c r="AN60" s="35"/>
      <c r="AO60" s="35"/>
      <c r="AP60" s="35"/>
      <c r="AQ60" s="33"/>
      <c r="AR60" s="33"/>
      <c r="AS60" s="33"/>
      <c r="AT60" s="33"/>
      <c r="AU60" s="33"/>
      <c r="AW60" s="39"/>
      <c r="AX60" s="39"/>
      <c r="AY60" s="39"/>
      <c r="AZ60" s="39"/>
      <c r="BA60" s="28"/>
    </row>
    <row r="61" spans="1:53" ht="18" customHeight="1" x14ac:dyDescent="0.25">
      <c r="A61" s="28"/>
      <c r="B61" s="40" t="s">
        <v>117</v>
      </c>
      <c r="C61" s="40"/>
      <c r="D61" s="40"/>
      <c r="E61" s="40"/>
      <c r="F61" s="40"/>
      <c r="G61" s="40"/>
      <c r="H61" s="40"/>
      <c r="I61" s="41" t="s">
        <v>453</v>
      </c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0">
        <v>35</v>
      </c>
      <c r="AF61" s="40"/>
      <c r="AG61" s="40"/>
      <c r="AH61" s="35"/>
      <c r="AI61" s="35"/>
      <c r="AJ61" s="35"/>
      <c r="AK61" s="35"/>
      <c r="AL61" s="35"/>
      <c r="AM61" s="35"/>
      <c r="AN61" s="35"/>
      <c r="AO61" s="35"/>
      <c r="AP61" s="35"/>
      <c r="AQ61" s="33"/>
      <c r="AR61" s="33"/>
      <c r="AS61" s="33"/>
      <c r="AT61" s="33"/>
      <c r="AU61" s="33"/>
      <c r="AW61" s="39"/>
      <c r="AX61" s="39"/>
      <c r="AY61" s="39"/>
      <c r="AZ61" s="39"/>
      <c r="BA61" s="28"/>
    </row>
    <row r="62" spans="1:53" ht="18" customHeight="1" x14ac:dyDescent="0.25">
      <c r="A62" s="28"/>
      <c r="B62" s="40" t="s">
        <v>132</v>
      </c>
      <c r="C62" s="40"/>
      <c r="D62" s="40"/>
      <c r="E62" s="40"/>
      <c r="F62" s="40"/>
      <c r="G62" s="40"/>
      <c r="H62" s="40"/>
      <c r="I62" s="41" t="s">
        <v>133</v>
      </c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0">
        <v>64</v>
      </c>
      <c r="AF62" s="40"/>
      <c r="AG62" s="40"/>
      <c r="AH62" s="35"/>
      <c r="AI62" s="35"/>
      <c r="AJ62" s="35"/>
      <c r="AK62" s="35"/>
      <c r="AL62" s="35"/>
      <c r="AM62" s="35"/>
      <c r="AN62" s="35"/>
      <c r="AO62" s="35"/>
      <c r="AP62" s="35"/>
      <c r="AQ62" s="33"/>
      <c r="AR62" s="33"/>
      <c r="AS62" s="33"/>
      <c r="AT62" s="33"/>
      <c r="AU62" s="33"/>
      <c r="AW62" s="39"/>
      <c r="AX62" s="39"/>
      <c r="AY62" s="39"/>
      <c r="AZ62" s="39"/>
      <c r="BA62" s="28"/>
    </row>
    <row r="63" spans="1:53" ht="18" customHeight="1" x14ac:dyDescent="0.25">
      <c r="A63" s="28"/>
      <c r="B63" s="40" t="s">
        <v>134</v>
      </c>
      <c r="C63" s="40"/>
      <c r="D63" s="40"/>
      <c r="E63" s="40"/>
      <c r="F63" s="40"/>
      <c r="G63" s="40"/>
      <c r="H63" s="40"/>
      <c r="I63" s="41" t="s">
        <v>457</v>
      </c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0">
        <v>1</v>
      </c>
      <c r="AF63" s="40"/>
      <c r="AG63" s="40"/>
      <c r="AH63" s="35"/>
      <c r="AI63" s="35"/>
      <c r="AJ63" s="35"/>
      <c r="AK63" s="35"/>
      <c r="AL63" s="35"/>
      <c r="AM63" s="35"/>
      <c r="AN63" s="35"/>
      <c r="AO63" s="35"/>
      <c r="AP63" s="35"/>
      <c r="AQ63" s="33"/>
      <c r="AR63" s="33"/>
      <c r="AS63" s="33"/>
      <c r="AT63" s="33"/>
      <c r="AU63" s="33"/>
      <c r="AW63" s="39"/>
      <c r="AX63" s="39"/>
      <c r="AY63" s="39"/>
      <c r="AZ63" s="39"/>
      <c r="BA63" s="28"/>
    </row>
    <row r="64" spans="1:53" ht="18" customHeight="1" x14ac:dyDescent="0.25">
      <c r="A64" s="28"/>
      <c r="B64" s="40" t="s">
        <v>87</v>
      </c>
      <c r="C64" s="40"/>
      <c r="D64" s="40"/>
      <c r="E64" s="40"/>
      <c r="F64" s="40"/>
      <c r="G64" s="40"/>
      <c r="H64" s="40"/>
      <c r="I64" s="41" t="s">
        <v>519</v>
      </c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0">
        <v>5</v>
      </c>
      <c r="AF64" s="40"/>
      <c r="AG64" s="40"/>
      <c r="AH64" s="35"/>
      <c r="AI64" s="35"/>
      <c r="AJ64" s="35"/>
      <c r="AK64" s="35"/>
      <c r="AL64" s="35"/>
      <c r="AM64" s="35"/>
      <c r="AN64" s="35"/>
      <c r="AO64" s="35"/>
      <c r="AP64" s="35"/>
      <c r="AQ64" s="33"/>
      <c r="AR64" s="33"/>
      <c r="AS64" s="33"/>
      <c r="AT64" s="33"/>
      <c r="AU64" s="33"/>
      <c r="AW64" s="39"/>
      <c r="AX64" s="39"/>
      <c r="AY64" s="39"/>
      <c r="AZ64" s="39"/>
      <c r="BA64" s="28"/>
    </row>
    <row r="65" spans="1:53" ht="18" customHeight="1" x14ac:dyDescent="0.25">
      <c r="A65" s="28"/>
      <c r="B65" s="40" t="s">
        <v>91</v>
      </c>
      <c r="C65" s="40"/>
      <c r="D65" s="40"/>
      <c r="E65" s="40"/>
      <c r="F65" s="40"/>
      <c r="G65" s="40"/>
      <c r="H65" s="40"/>
      <c r="I65" s="41" t="s">
        <v>520</v>
      </c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0">
        <v>2</v>
      </c>
      <c r="AF65" s="40"/>
      <c r="AG65" s="40"/>
      <c r="AH65" s="35"/>
      <c r="AI65" s="35"/>
      <c r="AJ65" s="35"/>
      <c r="AK65" s="35"/>
      <c r="AL65" s="35"/>
      <c r="AM65" s="35"/>
      <c r="AN65" s="35"/>
      <c r="AO65" s="35"/>
      <c r="AP65" s="35"/>
      <c r="AQ65" s="33"/>
      <c r="AR65" s="33"/>
      <c r="AS65" s="33"/>
      <c r="AT65" s="33"/>
      <c r="AU65" s="33"/>
      <c r="AW65" s="39"/>
      <c r="AX65" s="39"/>
      <c r="AY65" s="39"/>
      <c r="AZ65" s="39"/>
      <c r="BA65" s="28"/>
    </row>
    <row r="66" spans="1:53" ht="18" customHeight="1" x14ac:dyDescent="0.25">
      <c r="A66" s="28"/>
      <c r="B66" s="40" t="s">
        <v>93</v>
      </c>
      <c r="C66" s="40"/>
      <c r="D66" s="40"/>
      <c r="E66" s="40"/>
      <c r="F66" s="40"/>
      <c r="G66" s="40"/>
      <c r="H66" s="40"/>
      <c r="I66" s="41" t="s">
        <v>521</v>
      </c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0">
        <v>1</v>
      </c>
      <c r="AF66" s="40"/>
      <c r="AG66" s="40"/>
      <c r="AH66" s="35"/>
      <c r="AI66" s="35"/>
      <c r="AJ66" s="35"/>
      <c r="AK66" s="35"/>
      <c r="AL66" s="35"/>
      <c r="AM66" s="35"/>
      <c r="AN66" s="35"/>
      <c r="AO66" s="35"/>
      <c r="AP66" s="35"/>
      <c r="AQ66" s="33"/>
      <c r="AR66" s="33"/>
      <c r="AS66" s="33"/>
      <c r="AT66" s="33"/>
      <c r="AU66" s="33"/>
      <c r="AW66" s="39"/>
      <c r="AX66" s="39"/>
      <c r="AY66" s="39"/>
      <c r="AZ66" s="39"/>
      <c r="BA66" s="28"/>
    </row>
    <row r="67" spans="1:53" ht="18" customHeight="1" x14ac:dyDescent="0.25">
      <c r="A67" s="28"/>
      <c r="B67" s="40" t="s">
        <v>94</v>
      </c>
      <c r="C67" s="40"/>
      <c r="D67" s="40"/>
      <c r="E67" s="40"/>
      <c r="F67" s="40"/>
      <c r="G67" s="40"/>
      <c r="H67" s="40"/>
      <c r="I67" s="41" t="s">
        <v>522</v>
      </c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0">
        <v>1</v>
      </c>
      <c r="AF67" s="40"/>
      <c r="AG67" s="40"/>
      <c r="AH67" s="35"/>
      <c r="AI67" s="35"/>
      <c r="AJ67" s="35"/>
      <c r="AK67" s="35"/>
      <c r="AL67" s="35"/>
      <c r="AM67" s="35"/>
      <c r="AN67" s="35"/>
      <c r="AO67" s="35"/>
      <c r="AP67" s="35"/>
      <c r="AQ67" s="33"/>
      <c r="AR67" s="33"/>
      <c r="AS67" s="33"/>
      <c r="AT67" s="33"/>
      <c r="AU67" s="33"/>
      <c r="AW67" s="39"/>
      <c r="AX67" s="39"/>
      <c r="AY67" s="39"/>
      <c r="AZ67" s="39"/>
      <c r="BA67" s="28"/>
    </row>
    <row r="68" spans="1:53" ht="18" customHeight="1" x14ac:dyDescent="0.25">
      <c r="A68" s="28"/>
      <c r="B68" s="40" t="s">
        <v>100</v>
      </c>
      <c r="C68" s="40"/>
      <c r="D68" s="40"/>
      <c r="E68" s="40"/>
      <c r="F68" s="40"/>
      <c r="G68" s="40"/>
      <c r="H68" s="40"/>
      <c r="I68" s="41" t="s">
        <v>523</v>
      </c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0">
        <v>4</v>
      </c>
      <c r="AF68" s="40"/>
      <c r="AG68" s="40"/>
      <c r="AH68" s="35"/>
      <c r="AI68" s="35"/>
      <c r="AJ68" s="35"/>
      <c r="AK68" s="35"/>
      <c r="AL68" s="35"/>
      <c r="AM68" s="35"/>
      <c r="AN68" s="35"/>
      <c r="AO68" s="35"/>
      <c r="AP68" s="35"/>
      <c r="AQ68" s="33"/>
      <c r="AR68" s="33"/>
      <c r="AS68" s="33"/>
      <c r="AT68" s="33"/>
      <c r="AU68" s="33"/>
      <c r="AW68" s="39"/>
      <c r="AX68" s="39"/>
      <c r="AY68" s="39"/>
      <c r="AZ68" s="39"/>
      <c r="BA68" s="28"/>
    </row>
    <row r="69" spans="1:53" ht="18" customHeight="1" x14ac:dyDescent="0.25">
      <c r="A69" s="28"/>
      <c r="B69" s="40" t="s">
        <v>104</v>
      </c>
      <c r="C69" s="40"/>
      <c r="D69" s="40"/>
      <c r="E69" s="40"/>
      <c r="F69" s="40"/>
      <c r="G69" s="40"/>
      <c r="H69" s="40"/>
      <c r="I69" s="41" t="s">
        <v>105</v>
      </c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0">
        <v>1</v>
      </c>
      <c r="AF69" s="40"/>
      <c r="AG69" s="40"/>
      <c r="AH69" s="35"/>
      <c r="AI69" s="35"/>
      <c r="AJ69" s="35"/>
      <c r="AK69" s="35"/>
      <c r="AL69" s="35"/>
      <c r="AM69" s="35"/>
      <c r="AN69" s="35"/>
      <c r="AO69" s="35"/>
      <c r="AP69" s="35"/>
      <c r="AQ69" s="33"/>
      <c r="AR69" s="33"/>
      <c r="AS69" s="33"/>
      <c r="AT69" s="33"/>
      <c r="AU69" s="33"/>
      <c r="AW69" s="39"/>
      <c r="AX69" s="39"/>
      <c r="AY69" s="39"/>
      <c r="AZ69" s="39"/>
      <c r="BA69" s="28"/>
    </row>
    <row r="70" spans="1:53" ht="18" customHeight="1" x14ac:dyDescent="0.25">
      <c r="A70" s="28"/>
      <c r="B70" s="40" t="s">
        <v>123</v>
      </c>
      <c r="C70" s="40"/>
      <c r="D70" s="40"/>
      <c r="E70" s="40"/>
      <c r="F70" s="40"/>
      <c r="G70" s="40"/>
      <c r="H70" s="40"/>
      <c r="I70" s="41" t="s">
        <v>124</v>
      </c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0">
        <v>4</v>
      </c>
      <c r="AF70" s="40"/>
      <c r="AG70" s="40"/>
      <c r="AH70" s="35"/>
      <c r="AI70" s="35"/>
      <c r="AJ70" s="35"/>
      <c r="AK70" s="35"/>
      <c r="AL70" s="35"/>
      <c r="AM70" s="35"/>
      <c r="AN70" s="35"/>
      <c r="AO70" s="35"/>
      <c r="AP70" s="35"/>
      <c r="AQ70" s="33"/>
      <c r="AR70" s="33"/>
      <c r="AS70" s="33"/>
      <c r="AT70" s="33"/>
      <c r="AU70" s="33"/>
      <c r="AW70" s="39"/>
      <c r="AX70" s="39"/>
      <c r="AY70" s="39"/>
      <c r="AZ70" s="39"/>
      <c r="BA70" s="28"/>
    </row>
    <row r="71" spans="1:53" ht="18" customHeight="1" x14ac:dyDescent="0.25">
      <c r="A71" s="28"/>
      <c r="B71" s="42" t="s">
        <v>524</v>
      </c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>
        <v>12</v>
      </c>
      <c r="AF71" s="42"/>
      <c r="AG71" s="42"/>
      <c r="AH71" s="35"/>
      <c r="AI71" s="35"/>
      <c r="AJ71" s="35"/>
      <c r="AK71" s="35"/>
      <c r="AL71" s="35"/>
      <c r="AM71" s="35"/>
      <c r="AN71" s="35"/>
      <c r="AO71" s="35"/>
      <c r="AP71" s="35"/>
      <c r="AQ71" s="33"/>
      <c r="AR71" s="33"/>
      <c r="AS71" s="33"/>
      <c r="AT71" s="33"/>
      <c r="AU71" s="33"/>
      <c r="AW71" s="39"/>
      <c r="AX71" s="39"/>
      <c r="AY71" s="39"/>
      <c r="AZ71" s="39"/>
      <c r="BA71" s="28"/>
    </row>
    <row r="72" spans="1:53" ht="18" customHeight="1" x14ac:dyDescent="0.25">
      <c r="A72" s="28"/>
      <c r="B72" s="40" t="s">
        <v>48</v>
      </c>
      <c r="C72" s="40"/>
      <c r="D72" s="40"/>
      <c r="E72" s="40"/>
      <c r="F72" s="40"/>
      <c r="G72" s="40"/>
      <c r="H72" s="40"/>
      <c r="I72" s="41" t="s">
        <v>398</v>
      </c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0">
        <v>6</v>
      </c>
      <c r="AF72" s="40"/>
      <c r="AG72" s="40"/>
      <c r="AH72" s="35"/>
      <c r="AI72" s="35"/>
      <c r="AJ72" s="35"/>
      <c r="AK72" s="35"/>
      <c r="AL72" s="35"/>
      <c r="AM72" s="35"/>
      <c r="AN72" s="35"/>
      <c r="AO72" s="35"/>
      <c r="AP72" s="35"/>
      <c r="AQ72" s="33"/>
      <c r="AR72" s="33"/>
      <c r="AS72" s="33"/>
      <c r="AT72" s="33"/>
      <c r="AU72" s="33"/>
      <c r="AW72" s="39"/>
      <c r="AX72" s="39"/>
      <c r="AY72" s="39"/>
      <c r="AZ72" s="39"/>
      <c r="BA72" s="28"/>
    </row>
    <row r="73" spans="1:53" ht="18" customHeight="1" x14ac:dyDescent="0.25">
      <c r="A73" s="28"/>
      <c r="B73" s="40" t="s">
        <v>53</v>
      </c>
      <c r="C73" s="40"/>
      <c r="D73" s="40"/>
      <c r="E73" s="40"/>
      <c r="F73" s="40"/>
      <c r="G73" s="40"/>
      <c r="H73" s="40"/>
      <c r="I73" s="41" t="s">
        <v>54</v>
      </c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0">
        <v>6</v>
      </c>
      <c r="AF73" s="40"/>
      <c r="AG73" s="40"/>
      <c r="AH73" s="35"/>
      <c r="AI73" s="35"/>
      <c r="AJ73" s="35"/>
      <c r="AK73" s="35"/>
      <c r="AL73" s="35"/>
      <c r="AM73" s="35"/>
      <c r="AN73" s="35"/>
      <c r="AO73" s="35"/>
      <c r="AP73" s="35"/>
      <c r="AQ73" s="33"/>
      <c r="AR73" s="33"/>
      <c r="AS73" s="33"/>
      <c r="AT73" s="33"/>
      <c r="AU73" s="33"/>
      <c r="AW73" s="39"/>
      <c r="AX73" s="39"/>
      <c r="AY73" s="39"/>
      <c r="AZ73" s="39"/>
      <c r="BA73" s="28"/>
    </row>
    <row r="74" spans="1:53" ht="18" customHeight="1" x14ac:dyDescent="0.25">
      <c r="A74" s="28"/>
      <c r="B74" s="42" t="s">
        <v>525</v>
      </c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>
        <v>13</v>
      </c>
      <c r="AF74" s="42"/>
      <c r="AG74" s="42"/>
      <c r="AH74" s="35"/>
      <c r="AI74" s="35"/>
      <c r="AJ74" s="35"/>
      <c r="AK74" s="35"/>
      <c r="AL74" s="35"/>
      <c r="AM74" s="35"/>
      <c r="AN74" s="35"/>
      <c r="AO74" s="35"/>
      <c r="AP74" s="35"/>
      <c r="AQ74" s="33"/>
      <c r="AR74" s="33"/>
      <c r="AS74" s="33"/>
      <c r="AT74" s="33"/>
      <c r="AU74" s="33"/>
      <c r="AW74" s="39"/>
      <c r="AX74" s="39"/>
      <c r="AY74" s="39"/>
      <c r="AZ74" s="39"/>
      <c r="BA74" s="28"/>
    </row>
    <row r="75" spans="1:53" ht="18" customHeight="1" x14ac:dyDescent="0.25">
      <c r="A75" s="28"/>
      <c r="B75" s="40" t="s">
        <v>482</v>
      </c>
      <c r="C75" s="40"/>
      <c r="D75" s="40"/>
      <c r="E75" s="40"/>
      <c r="F75" s="40"/>
      <c r="G75" s="40"/>
      <c r="H75" s="40"/>
      <c r="I75" s="41" t="s">
        <v>489</v>
      </c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0">
        <v>6</v>
      </c>
      <c r="AF75" s="40"/>
      <c r="AG75" s="40"/>
      <c r="AH75" s="35"/>
      <c r="AI75" s="35"/>
      <c r="AJ75" s="35"/>
      <c r="AK75" s="35"/>
      <c r="AL75" s="35"/>
      <c r="AM75" s="35"/>
      <c r="AN75" s="35"/>
      <c r="AO75" s="35"/>
      <c r="AP75" s="35"/>
      <c r="AQ75" s="33"/>
      <c r="AR75" s="33"/>
      <c r="AS75" s="33"/>
      <c r="AT75" s="33"/>
      <c r="AU75" s="33"/>
      <c r="AW75" s="39"/>
      <c r="AX75" s="39"/>
      <c r="AY75" s="39"/>
      <c r="AZ75" s="39"/>
      <c r="BA75" s="28"/>
    </row>
    <row r="76" spans="1:53" ht="18" customHeight="1" x14ac:dyDescent="0.25">
      <c r="A76" s="28"/>
      <c r="B76" s="40" t="s">
        <v>55</v>
      </c>
      <c r="C76" s="40"/>
      <c r="D76" s="40"/>
      <c r="E76" s="40"/>
      <c r="F76" s="40"/>
      <c r="G76" s="40"/>
      <c r="H76" s="40"/>
      <c r="I76" s="41" t="s">
        <v>56</v>
      </c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0">
        <v>1</v>
      </c>
      <c r="AF76" s="40"/>
      <c r="AG76" s="40"/>
      <c r="AH76" s="35"/>
      <c r="AI76" s="35"/>
      <c r="AJ76" s="35"/>
      <c r="AK76" s="35"/>
      <c r="AL76" s="35"/>
      <c r="AM76" s="35"/>
      <c r="AN76" s="35"/>
      <c r="AO76" s="35"/>
      <c r="AP76" s="35"/>
      <c r="AQ76" s="33"/>
      <c r="AR76" s="33"/>
      <c r="AS76" s="33"/>
      <c r="AT76" s="33"/>
      <c r="AU76" s="33"/>
      <c r="AW76" s="39"/>
      <c r="AX76" s="39"/>
      <c r="AY76" s="39"/>
      <c r="AZ76" s="39"/>
      <c r="BA76" s="28"/>
    </row>
    <row r="77" spans="1:53" ht="18" customHeight="1" x14ac:dyDescent="0.25">
      <c r="A77" s="28"/>
      <c r="B77" s="40" t="s">
        <v>126</v>
      </c>
      <c r="C77" s="40"/>
      <c r="D77" s="40"/>
      <c r="E77" s="40"/>
      <c r="F77" s="40"/>
      <c r="G77" s="40"/>
      <c r="H77" s="40"/>
      <c r="I77" s="41" t="s">
        <v>437</v>
      </c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0">
        <v>6</v>
      </c>
      <c r="AF77" s="40"/>
      <c r="AG77" s="40"/>
      <c r="AH77" s="35"/>
      <c r="AI77" s="35"/>
      <c r="AJ77" s="35"/>
      <c r="AK77" s="35"/>
      <c r="AL77" s="35"/>
      <c r="AM77" s="35"/>
      <c r="AN77" s="35"/>
      <c r="AO77" s="35"/>
      <c r="AP77" s="35"/>
      <c r="AQ77" s="33"/>
      <c r="AR77" s="33"/>
      <c r="AS77" s="33"/>
      <c r="AT77" s="33"/>
      <c r="AU77" s="33"/>
      <c r="AW77" s="39"/>
      <c r="AX77" s="39"/>
      <c r="AY77" s="39"/>
      <c r="AZ77" s="39"/>
      <c r="BA77" s="28"/>
    </row>
    <row r="78" spans="1:53" ht="18" customHeight="1" x14ac:dyDescent="0.25">
      <c r="A78" s="28"/>
      <c r="B78" s="42" t="s">
        <v>526</v>
      </c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>
        <v>9</v>
      </c>
      <c r="AF78" s="42"/>
      <c r="AG78" s="42"/>
      <c r="AH78" s="35"/>
      <c r="AI78" s="35"/>
      <c r="AJ78" s="35"/>
      <c r="AK78" s="35"/>
      <c r="AL78" s="35"/>
      <c r="AM78" s="35"/>
      <c r="AN78" s="35"/>
      <c r="AO78" s="35"/>
      <c r="AP78" s="35"/>
      <c r="AQ78" s="33"/>
      <c r="AR78" s="33"/>
      <c r="AS78" s="33"/>
      <c r="AT78" s="33"/>
      <c r="AU78" s="33"/>
      <c r="AW78" s="39"/>
      <c r="AX78" s="39"/>
      <c r="AY78" s="39"/>
      <c r="AZ78" s="39"/>
      <c r="BA78" s="28"/>
    </row>
    <row r="79" spans="1:53" ht="18" customHeight="1" x14ac:dyDescent="0.25">
      <c r="A79" s="28"/>
      <c r="B79" s="40" t="s">
        <v>55</v>
      </c>
      <c r="C79" s="40"/>
      <c r="D79" s="40"/>
      <c r="E79" s="40"/>
      <c r="F79" s="40"/>
      <c r="G79" s="40"/>
      <c r="H79" s="40"/>
      <c r="I79" s="41" t="s">
        <v>56</v>
      </c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0">
        <v>5</v>
      </c>
      <c r="AF79" s="40"/>
      <c r="AG79" s="40"/>
      <c r="AH79" s="35"/>
      <c r="AI79" s="35"/>
      <c r="AJ79" s="35"/>
      <c r="AK79" s="35"/>
      <c r="AL79" s="35"/>
      <c r="AM79" s="35"/>
      <c r="AN79" s="35"/>
      <c r="AO79" s="35"/>
      <c r="AP79" s="35"/>
      <c r="AQ79" s="33"/>
      <c r="AR79" s="33"/>
      <c r="AS79" s="33"/>
      <c r="AT79" s="33"/>
      <c r="AU79" s="33"/>
      <c r="AW79" s="39"/>
      <c r="AX79" s="39"/>
      <c r="AY79" s="39"/>
      <c r="AZ79" s="39"/>
      <c r="BA79" s="28"/>
    </row>
    <row r="80" spans="1:53" ht="18" customHeight="1" x14ac:dyDescent="0.25">
      <c r="A80" s="28"/>
      <c r="B80" s="40" t="s">
        <v>138</v>
      </c>
      <c r="C80" s="40"/>
      <c r="D80" s="40"/>
      <c r="E80" s="40"/>
      <c r="F80" s="40"/>
      <c r="G80" s="40"/>
      <c r="H80" s="40"/>
      <c r="I80" s="41" t="s">
        <v>139</v>
      </c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0">
        <v>1</v>
      </c>
      <c r="AF80" s="40"/>
      <c r="AG80" s="40"/>
      <c r="AH80" s="35"/>
      <c r="AI80" s="35"/>
      <c r="AJ80" s="35"/>
      <c r="AK80" s="35"/>
      <c r="AL80" s="35"/>
      <c r="AM80" s="35"/>
      <c r="AN80" s="35"/>
      <c r="AO80" s="35"/>
      <c r="AP80" s="35"/>
      <c r="AQ80" s="33"/>
      <c r="AR80" s="33"/>
      <c r="AS80" s="33"/>
      <c r="AT80" s="33"/>
      <c r="AU80" s="33"/>
      <c r="AW80" s="39"/>
      <c r="AX80" s="39"/>
      <c r="AY80" s="39"/>
      <c r="AZ80" s="39"/>
      <c r="BA80" s="28"/>
    </row>
    <row r="81" spans="1:53" ht="18" customHeight="1" x14ac:dyDescent="0.25">
      <c r="A81" s="28"/>
      <c r="B81" s="40" t="s">
        <v>87</v>
      </c>
      <c r="C81" s="40"/>
      <c r="D81" s="40"/>
      <c r="E81" s="40"/>
      <c r="F81" s="40"/>
      <c r="G81" s="40"/>
      <c r="H81" s="40"/>
      <c r="I81" s="41" t="s">
        <v>519</v>
      </c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0">
        <v>3</v>
      </c>
      <c r="AF81" s="40"/>
      <c r="AG81" s="40"/>
      <c r="AH81" s="35"/>
      <c r="AI81" s="35"/>
      <c r="AJ81" s="35"/>
      <c r="AK81" s="35"/>
      <c r="AL81" s="35"/>
      <c r="AM81" s="35"/>
      <c r="AN81" s="35"/>
      <c r="AO81" s="35"/>
      <c r="AP81" s="35"/>
      <c r="AQ81" s="33"/>
      <c r="AR81" s="33"/>
      <c r="AS81" s="33"/>
      <c r="AT81" s="33"/>
      <c r="AU81" s="33"/>
      <c r="AW81" s="39"/>
      <c r="AX81" s="39"/>
      <c r="AY81" s="39"/>
      <c r="AZ81" s="39"/>
      <c r="BA81" s="28"/>
    </row>
    <row r="82" spans="1:53" ht="18" customHeight="1" x14ac:dyDescent="0.25">
      <c r="A82" s="28"/>
      <c r="B82" s="42" t="s">
        <v>527</v>
      </c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>
        <v>2</v>
      </c>
      <c r="AF82" s="42"/>
      <c r="AG82" s="42"/>
      <c r="AH82" s="35"/>
      <c r="AI82" s="35"/>
      <c r="AJ82" s="35"/>
      <c r="AK82" s="35"/>
      <c r="AL82" s="35"/>
      <c r="AM82" s="35"/>
      <c r="AN82" s="35"/>
      <c r="AO82" s="35"/>
      <c r="AP82" s="35"/>
      <c r="AQ82" s="33"/>
      <c r="AR82" s="33"/>
      <c r="AS82" s="33"/>
      <c r="AT82" s="33"/>
      <c r="AU82" s="33"/>
      <c r="AW82" s="39"/>
      <c r="AX82" s="39"/>
      <c r="AY82" s="39"/>
      <c r="AZ82" s="39"/>
      <c r="BA82" s="28"/>
    </row>
    <row r="83" spans="1:53" ht="18" customHeight="1" x14ac:dyDescent="0.25">
      <c r="A83" s="28"/>
      <c r="B83" s="40" t="s">
        <v>53</v>
      </c>
      <c r="C83" s="40"/>
      <c r="D83" s="40"/>
      <c r="E83" s="40"/>
      <c r="F83" s="40"/>
      <c r="G83" s="40"/>
      <c r="H83" s="40"/>
      <c r="I83" s="41" t="s">
        <v>54</v>
      </c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0">
        <v>1</v>
      </c>
      <c r="AF83" s="40"/>
      <c r="AG83" s="40"/>
      <c r="AH83" s="35"/>
      <c r="AI83" s="35"/>
      <c r="AJ83" s="35"/>
      <c r="AK83" s="35"/>
      <c r="AL83" s="35"/>
      <c r="AM83" s="35"/>
      <c r="AN83" s="35"/>
      <c r="AO83" s="35"/>
      <c r="AP83" s="35"/>
      <c r="AQ83" s="33"/>
      <c r="AR83" s="33"/>
      <c r="AS83" s="33"/>
      <c r="AT83" s="33"/>
      <c r="AU83" s="33"/>
      <c r="AW83" s="39"/>
      <c r="AX83" s="39"/>
      <c r="AY83" s="39"/>
      <c r="AZ83" s="39"/>
      <c r="BA83" s="28"/>
    </row>
    <row r="84" spans="1:53" ht="18" customHeight="1" x14ac:dyDescent="0.25">
      <c r="A84" s="28"/>
      <c r="B84" s="42" t="s">
        <v>528</v>
      </c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>
        <v>8</v>
      </c>
      <c r="AF84" s="42"/>
      <c r="AG84" s="42"/>
      <c r="AH84" s="35"/>
      <c r="AI84" s="35"/>
      <c r="AJ84" s="35"/>
      <c r="AK84" s="35"/>
      <c r="AL84" s="35"/>
      <c r="AM84" s="35"/>
      <c r="AN84" s="35"/>
      <c r="AO84" s="35"/>
      <c r="AP84" s="35"/>
      <c r="AQ84" s="33"/>
      <c r="AR84" s="33"/>
      <c r="AS84" s="33"/>
      <c r="AT84" s="33"/>
      <c r="AU84" s="33"/>
      <c r="AW84" s="39"/>
      <c r="AX84" s="39"/>
      <c r="AY84" s="39"/>
      <c r="AZ84" s="39"/>
      <c r="BA84" s="28"/>
    </row>
    <row r="85" spans="1:53" ht="18" customHeight="1" x14ac:dyDescent="0.25">
      <c r="A85" s="28"/>
      <c r="B85" s="40" t="s">
        <v>53</v>
      </c>
      <c r="C85" s="40"/>
      <c r="D85" s="40"/>
      <c r="E85" s="40"/>
      <c r="F85" s="40"/>
      <c r="G85" s="40"/>
      <c r="H85" s="40"/>
      <c r="I85" s="41" t="s">
        <v>54</v>
      </c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0">
        <v>7</v>
      </c>
      <c r="AF85" s="40"/>
      <c r="AG85" s="40"/>
      <c r="AH85" s="35"/>
      <c r="AI85" s="35"/>
      <c r="AJ85" s="35"/>
      <c r="AK85" s="35"/>
      <c r="AL85" s="35"/>
      <c r="AM85" s="35"/>
      <c r="AN85" s="35"/>
      <c r="AO85" s="35"/>
      <c r="AP85" s="35"/>
      <c r="AQ85" s="33"/>
      <c r="AR85" s="33"/>
      <c r="AS85" s="33"/>
      <c r="AT85" s="33"/>
      <c r="AU85" s="33"/>
      <c r="AW85" s="39"/>
      <c r="AX85" s="39"/>
      <c r="AY85" s="39"/>
      <c r="AZ85" s="39"/>
      <c r="BA85" s="28"/>
    </row>
    <row r="86" spans="1:53" ht="18" customHeight="1" x14ac:dyDescent="0.25">
      <c r="A86" s="28"/>
      <c r="B86" s="42" t="s">
        <v>529</v>
      </c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>
        <v>7</v>
      </c>
      <c r="AF86" s="42"/>
      <c r="AG86" s="42"/>
      <c r="AH86" s="35"/>
      <c r="AI86" s="35"/>
      <c r="AJ86" s="35"/>
      <c r="AK86" s="35"/>
      <c r="AL86" s="35"/>
      <c r="AM86" s="35"/>
      <c r="AN86" s="35"/>
      <c r="AO86" s="35"/>
      <c r="AP86" s="35"/>
      <c r="AQ86" s="33"/>
      <c r="AR86" s="33"/>
      <c r="AS86" s="33"/>
      <c r="AT86" s="33"/>
      <c r="AU86" s="33"/>
      <c r="AW86" s="39"/>
      <c r="AX86" s="39"/>
      <c r="AY86" s="39"/>
      <c r="AZ86" s="39"/>
      <c r="BA86" s="28"/>
    </row>
    <row r="87" spans="1:53" ht="18" customHeight="1" x14ac:dyDescent="0.25">
      <c r="A87" s="28"/>
      <c r="B87" s="40" t="s">
        <v>14</v>
      </c>
      <c r="C87" s="40"/>
      <c r="D87" s="40"/>
      <c r="E87" s="40"/>
      <c r="F87" s="40"/>
      <c r="G87" s="40"/>
      <c r="H87" s="40"/>
      <c r="I87" s="41" t="s">
        <v>15</v>
      </c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0">
        <v>1</v>
      </c>
      <c r="AF87" s="40"/>
      <c r="AG87" s="40"/>
      <c r="AH87" s="35"/>
      <c r="AI87" s="35"/>
      <c r="AJ87" s="35"/>
      <c r="AK87" s="35"/>
      <c r="AL87" s="35"/>
      <c r="AM87" s="35"/>
      <c r="AN87" s="35"/>
      <c r="AO87" s="35"/>
      <c r="AP87" s="35"/>
      <c r="AQ87" s="33"/>
      <c r="AR87" s="33"/>
      <c r="AS87" s="33"/>
      <c r="AT87" s="33"/>
      <c r="AU87" s="33"/>
      <c r="AW87" s="39"/>
      <c r="AX87" s="39"/>
      <c r="AY87" s="39"/>
      <c r="AZ87" s="39"/>
      <c r="BA87" s="28"/>
    </row>
    <row r="88" spans="1:53" ht="18" customHeight="1" x14ac:dyDescent="0.25">
      <c r="A88" s="28"/>
      <c r="B88" s="40" t="s">
        <v>16</v>
      </c>
      <c r="C88" s="40"/>
      <c r="D88" s="40"/>
      <c r="E88" s="40"/>
      <c r="F88" s="40"/>
      <c r="G88" s="40"/>
      <c r="H88" s="40"/>
      <c r="I88" s="41" t="s">
        <v>17</v>
      </c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0">
        <v>2</v>
      </c>
      <c r="AF88" s="40"/>
      <c r="AG88" s="40"/>
      <c r="AH88" s="35"/>
      <c r="AI88" s="35"/>
      <c r="AJ88" s="35"/>
      <c r="AK88" s="35"/>
      <c r="AL88" s="35"/>
      <c r="AM88" s="35"/>
      <c r="AN88" s="35"/>
      <c r="AO88" s="35"/>
      <c r="AP88" s="35"/>
      <c r="AQ88" s="33"/>
      <c r="AR88" s="33"/>
      <c r="AS88" s="33"/>
      <c r="AT88" s="33"/>
      <c r="AU88" s="33"/>
      <c r="AW88" s="39"/>
      <c r="AX88" s="39"/>
      <c r="AY88" s="39"/>
      <c r="AZ88" s="39"/>
      <c r="BA88" s="28"/>
    </row>
    <row r="89" spans="1:53" ht="18" customHeight="1" x14ac:dyDescent="0.25">
      <c r="A89" s="28"/>
      <c r="B89" s="40" t="s">
        <v>55</v>
      </c>
      <c r="C89" s="40"/>
      <c r="D89" s="40"/>
      <c r="E89" s="40"/>
      <c r="F89" s="40"/>
      <c r="G89" s="40"/>
      <c r="H89" s="40"/>
      <c r="I89" s="41" t="s">
        <v>56</v>
      </c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0">
        <v>2</v>
      </c>
      <c r="AF89" s="40"/>
      <c r="AG89" s="40"/>
      <c r="AH89" s="35"/>
      <c r="AI89" s="35"/>
      <c r="AJ89" s="35"/>
      <c r="AK89" s="35"/>
      <c r="AL89" s="35"/>
      <c r="AM89" s="35"/>
      <c r="AN89" s="35"/>
      <c r="AO89" s="35"/>
      <c r="AP89" s="35"/>
      <c r="AQ89" s="33"/>
      <c r="AR89" s="33"/>
      <c r="AS89" s="33"/>
      <c r="AT89" s="33"/>
      <c r="AU89" s="33"/>
      <c r="AW89" s="39"/>
      <c r="AX89" s="39"/>
      <c r="AY89" s="39"/>
      <c r="AZ89" s="39"/>
      <c r="BA89" s="28"/>
    </row>
    <row r="90" spans="1:53" ht="18" customHeight="1" x14ac:dyDescent="0.25">
      <c r="A90" s="28"/>
      <c r="B90" s="40" t="s">
        <v>57</v>
      </c>
      <c r="C90" s="40"/>
      <c r="D90" s="40"/>
      <c r="E90" s="40"/>
      <c r="F90" s="40"/>
      <c r="G90" s="40"/>
      <c r="H90" s="40"/>
      <c r="I90" s="41" t="s">
        <v>58</v>
      </c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0">
        <v>1</v>
      </c>
      <c r="AF90" s="40"/>
      <c r="AG90" s="40"/>
      <c r="AH90" s="35"/>
      <c r="AI90" s="35"/>
      <c r="AJ90" s="35"/>
      <c r="AK90" s="35"/>
      <c r="AL90" s="35"/>
      <c r="AM90" s="35"/>
      <c r="AN90" s="35"/>
      <c r="AO90" s="35"/>
      <c r="AP90" s="35"/>
      <c r="AQ90" s="33"/>
      <c r="AR90" s="33"/>
      <c r="AS90" s="33"/>
      <c r="AT90" s="33"/>
      <c r="AU90" s="33"/>
      <c r="AW90" s="39"/>
      <c r="AX90" s="39"/>
      <c r="AY90" s="39"/>
      <c r="AZ90" s="39"/>
      <c r="BA90" s="28"/>
    </row>
    <row r="91" spans="1:53" ht="18" customHeight="1" x14ac:dyDescent="0.25">
      <c r="A91" s="28"/>
      <c r="B91" s="40" t="s">
        <v>59</v>
      </c>
      <c r="C91" s="40"/>
      <c r="D91" s="40"/>
      <c r="E91" s="40"/>
      <c r="F91" s="40"/>
      <c r="G91" s="40"/>
      <c r="H91" s="40"/>
      <c r="I91" s="41" t="s">
        <v>60</v>
      </c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0">
        <v>1</v>
      </c>
      <c r="AF91" s="40"/>
      <c r="AG91" s="40"/>
      <c r="AH91" s="35"/>
      <c r="AI91" s="35"/>
      <c r="AJ91" s="35"/>
      <c r="AK91" s="35"/>
      <c r="AL91" s="35"/>
      <c r="AM91" s="35"/>
      <c r="AN91" s="35"/>
      <c r="AO91" s="35"/>
      <c r="AP91" s="35"/>
      <c r="AQ91" s="33"/>
      <c r="AR91" s="33"/>
      <c r="AS91" s="33"/>
      <c r="AT91" s="33"/>
      <c r="AU91" s="33"/>
      <c r="AW91" s="39"/>
      <c r="AX91" s="39"/>
      <c r="AY91" s="39"/>
      <c r="AZ91" s="39"/>
      <c r="BA91" s="28"/>
    </row>
    <row r="92" spans="1:53" ht="18" customHeight="1" x14ac:dyDescent="0.25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34"/>
      <c r="Q92" s="34"/>
      <c r="R92" s="34"/>
      <c r="S92" s="34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3"/>
      <c r="AR92" s="33"/>
      <c r="AS92" s="33"/>
      <c r="AT92" s="33"/>
      <c r="AU92" s="33"/>
      <c r="AV92" s="39"/>
      <c r="AW92" s="39"/>
      <c r="AX92" s="39"/>
      <c r="AY92" s="39"/>
      <c r="AZ92" s="39"/>
      <c r="BA92" s="28"/>
    </row>
    <row r="93" spans="1:53" ht="18" customHeight="1" x14ac:dyDescent="0.25">
      <c r="A93" s="24"/>
      <c r="B93" s="54" t="s">
        <v>3</v>
      </c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28"/>
    </row>
    <row r="94" spans="1:53" ht="18" customHeight="1" x14ac:dyDescent="0.25">
      <c r="A94" s="24"/>
      <c r="B94" s="54" t="s">
        <v>4</v>
      </c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28"/>
    </row>
    <row r="95" spans="1:53" ht="18" customHeight="1" x14ac:dyDescent="0.25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9"/>
      <c r="AQ95" s="29"/>
      <c r="AR95" s="29"/>
      <c r="AS95" s="29"/>
      <c r="AT95" s="28"/>
      <c r="AU95" s="28"/>
      <c r="AV95" s="28"/>
      <c r="AW95" s="28"/>
      <c r="AX95" s="28"/>
      <c r="AY95" s="28"/>
      <c r="AZ95" s="28"/>
      <c r="BA95" s="28"/>
    </row>
  </sheetData>
  <mergeCells count="215">
    <mergeCell ref="B4:AZ4"/>
    <mergeCell ref="B5:AZ5"/>
    <mergeCell ref="B25:O25"/>
    <mergeCell ref="P27:S28"/>
    <mergeCell ref="T27:AP28"/>
    <mergeCell ref="AQ27:AU28"/>
    <mergeCell ref="AV27:AZ28"/>
    <mergeCell ref="P7:S8"/>
    <mergeCell ref="AV7:AZ8"/>
    <mergeCell ref="P9:S9"/>
    <mergeCell ref="AV9:AZ9"/>
    <mergeCell ref="T7:AU8"/>
    <mergeCell ref="T9:AU9"/>
    <mergeCell ref="P11:S11"/>
    <mergeCell ref="AV11:AZ11"/>
    <mergeCell ref="P12:S12"/>
    <mergeCell ref="P13:S13"/>
    <mergeCell ref="AV13:AZ13"/>
    <mergeCell ref="B33:O33"/>
    <mergeCell ref="P35:S36"/>
    <mergeCell ref="T35:AP36"/>
    <mergeCell ref="AQ35:AU36"/>
    <mergeCell ref="AV35:AZ36"/>
    <mergeCell ref="P29:S29"/>
    <mergeCell ref="T29:AP29"/>
    <mergeCell ref="AQ29:AU29"/>
    <mergeCell ref="AV29:AZ29"/>
    <mergeCell ref="P30:S30"/>
    <mergeCell ref="T30:AP30"/>
    <mergeCell ref="AQ30:AU30"/>
    <mergeCell ref="AV30:AZ30"/>
    <mergeCell ref="P31:S31"/>
    <mergeCell ref="T31:AP31"/>
    <mergeCell ref="AQ31:AU31"/>
    <mergeCell ref="AV31:AZ31"/>
    <mergeCell ref="B93:AZ93"/>
    <mergeCell ref="B94:AZ94"/>
    <mergeCell ref="P40:S40"/>
    <mergeCell ref="T40:AP40"/>
    <mergeCell ref="AQ40:AU40"/>
    <mergeCell ref="AV40:AZ40"/>
    <mergeCell ref="B44:H44"/>
    <mergeCell ref="I44:AD44"/>
    <mergeCell ref="AE44:AG44"/>
    <mergeCell ref="B45:AG45"/>
    <mergeCell ref="AE73:AG73"/>
    <mergeCell ref="B76:H76"/>
    <mergeCell ref="I76:AD76"/>
    <mergeCell ref="AE76:AG76"/>
    <mergeCell ref="B77:H77"/>
    <mergeCell ref="I77:AD77"/>
    <mergeCell ref="P39:S39"/>
    <mergeCell ref="T39:AP39"/>
    <mergeCell ref="AQ39:AU39"/>
    <mergeCell ref="AV39:AZ39"/>
    <mergeCell ref="P37:S37"/>
    <mergeCell ref="T37:AP37"/>
    <mergeCell ref="AQ37:AU37"/>
    <mergeCell ref="AV37:AZ37"/>
    <mergeCell ref="P38:S38"/>
    <mergeCell ref="T38:AP38"/>
    <mergeCell ref="AQ38:AU38"/>
    <mergeCell ref="AV38:AZ38"/>
    <mergeCell ref="P14:S14"/>
    <mergeCell ref="AV14:AZ14"/>
    <mergeCell ref="T13:AU13"/>
    <mergeCell ref="T14:AU14"/>
    <mergeCell ref="AV12:AZ12"/>
    <mergeCell ref="T11:AU11"/>
    <mergeCell ref="T12:AU12"/>
    <mergeCell ref="T17:AU17"/>
    <mergeCell ref="P15:S15"/>
    <mergeCell ref="AV15:AZ15"/>
    <mergeCell ref="P16:S16"/>
    <mergeCell ref="AV16:AZ16"/>
    <mergeCell ref="T15:AU15"/>
    <mergeCell ref="T16:AU16"/>
    <mergeCell ref="P10:S10"/>
    <mergeCell ref="T10:AU10"/>
    <mergeCell ref="AV10:AZ10"/>
    <mergeCell ref="B42:AZ42"/>
    <mergeCell ref="P22:S22"/>
    <mergeCell ref="AV22:AZ22"/>
    <mergeCell ref="P23:S23"/>
    <mergeCell ref="AV23:AZ23"/>
    <mergeCell ref="T22:AU22"/>
    <mergeCell ref="T23:AU23"/>
    <mergeCell ref="P20:S20"/>
    <mergeCell ref="AV20:AZ20"/>
    <mergeCell ref="P21:S21"/>
    <mergeCell ref="AV21:AZ21"/>
    <mergeCell ref="T20:AU20"/>
    <mergeCell ref="T21:AU21"/>
    <mergeCell ref="P18:S18"/>
    <mergeCell ref="AV18:AZ18"/>
    <mergeCell ref="P19:S19"/>
    <mergeCell ref="AV19:AZ19"/>
    <mergeCell ref="T18:AU18"/>
    <mergeCell ref="T19:AU19"/>
    <mergeCell ref="P17:S17"/>
    <mergeCell ref="AV17:AZ17"/>
    <mergeCell ref="B80:H80"/>
    <mergeCell ref="I80:AD80"/>
    <mergeCell ref="AE80:AG80"/>
    <mergeCell ref="AE77:AG77"/>
    <mergeCell ref="B46:H46"/>
    <mergeCell ref="I46:AD46"/>
    <mergeCell ref="AE46:AG46"/>
    <mergeCell ref="B47:AG47"/>
    <mergeCell ref="B48:H48"/>
    <mergeCell ref="I48:AD48"/>
    <mergeCell ref="AE48:AG48"/>
    <mergeCell ref="B51:AG51"/>
    <mergeCell ref="B52:H52"/>
    <mergeCell ref="I52:AD52"/>
    <mergeCell ref="AE52:AG52"/>
    <mergeCell ref="B56:AG56"/>
    <mergeCell ref="B57:H57"/>
    <mergeCell ref="I57:AD57"/>
    <mergeCell ref="AE57:AG57"/>
    <mergeCell ref="B71:AG71"/>
    <mergeCell ref="B58:H58"/>
    <mergeCell ref="I58:AD58"/>
    <mergeCell ref="AE58:AG58"/>
    <mergeCell ref="B53:H53"/>
    <mergeCell ref="B72:H72"/>
    <mergeCell ref="I72:AD72"/>
    <mergeCell ref="AE72:AG72"/>
    <mergeCell ref="B74:AG74"/>
    <mergeCell ref="B75:H75"/>
    <mergeCell ref="I75:AD75"/>
    <mergeCell ref="AE75:AG75"/>
    <mergeCell ref="B78:AG78"/>
    <mergeCell ref="B79:H79"/>
    <mergeCell ref="I79:AD79"/>
    <mergeCell ref="AE79:AG79"/>
    <mergeCell ref="B73:H73"/>
    <mergeCell ref="I73:AD73"/>
    <mergeCell ref="I54:AD54"/>
    <mergeCell ref="AE54:AG54"/>
    <mergeCell ref="B55:H55"/>
    <mergeCell ref="I55:AD55"/>
    <mergeCell ref="AE55:AG55"/>
    <mergeCell ref="B49:H49"/>
    <mergeCell ref="I49:AD49"/>
    <mergeCell ref="AE49:AG49"/>
    <mergeCell ref="B50:H50"/>
    <mergeCell ref="I50:AD50"/>
    <mergeCell ref="AE50:AG50"/>
    <mergeCell ref="I53:AD53"/>
    <mergeCell ref="AE53:AG53"/>
    <mergeCell ref="B54:H54"/>
    <mergeCell ref="B59:H59"/>
    <mergeCell ref="I59:AD59"/>
    <mergeCell ref="AE59:AG59"/>
    <mergeCell ref="B60:H60"/>
    <mergeCell ref="I60:AD60"/>
    <mergeCell ref="AE60:AG60"/>
    <mergeCell ref="B61:H61"/>
    <mergeCell ref="I61:AD61"/>
    <mergeCell ref="AE61:AG61"/>
    <mergeCell ref="B64:H64"/>
    <mergeCell ref="I64:AD64"/>
    <mergeCell ref="AE64:AG64"/>
    <mergeCell ref="B62:H62"/>
    <mergeCell ref="I62:AD62"/>
    <mergeCell ref="AE62:AG62"/>
    <mergeCell ref="B63:H63"/>
    <mergeCell ref="I63:AD63"/>
    <mergeCell ref="AE63:AG63"/>
    <mergeCell ref="B65:H65"/>
    <mergeCell ref="I65:AD65"/>
    <mergeCell ref="AE65:AG65"/>
    <mergeCell ref="B66:H66"/>
    <mergeCell ref="I66:AD66"/>
    <mergeCell ref="AE66:AG66"/>
    <mergeCell ref="B67:H67"/>
    <mergeCell ref="I67:AD67"/>
    <mergeCell ref="AE67:AG67"/>
    <mergeCell ref="B68:H68"/>
    <mergeCell ref="I68:AD68"/>
    <mergeCell ref="AE68:AG68"/>
    <mergeCell ref="B69:H69"/>
    <mergeCell ref="I69:AD69"/>
    <mergeCell ref="AE69:AG69"/>
    <mergeCell ref="B70:H70"/>
    <mergeCell ref="I70:AD70"/>
    <mergeCell ref="AE70:AG70"/>
    <mergeCell ref="B81:H81"/>
    <mergeCell ref="I81:AD81"/>
    <mergeCell ref="AE81:AG81"/>
    <mergeCell ref="B88:H88"/>
    <mergeCell ref="I88:AD88"/>
    <mergeCell ref="AE88:AG88"/>
    <mergeCell ref="B83:H83"/>
    <mergeCell ref="I83:AD83"/>
    <mergeCell ref="AE83:AG83"/>
    <mergeCell ref="B85:H85"/>
    <mergeCell ref="I85:AD85"/>
    <mergeCell ref="AE85:AG85"/>
    <mergeCell ref="B87:H87"/>
    <mergeCell ref="I87:AD87"/>
    <mergeCell ref="AE87:AG87"/>
    <mergeCell ref="B86:AG86"/>
    <mergeCell ref="B82:AG82"/>
    <mergeCell ref="B84:AG84"/>
    <mergeCell ref="B89:H89"/>
    <mergeCell ref="I89:AD89"/>
    <mergeCell ref="AE89:AG89"/>
    <mergeCell ref="B90:H90"/>
    <mergeCell ref="I90:AD90"/>
    <mergeCell ref="AE90:AG90"/>
    <mergeCell ref="B91:H91"/>
    <mergeCell ref="I91:AD91"/>
    <mergeCell ref="AE91:AG91"/>
  </mergeCells>
  <phoneticPr fontId="11" type="noConversion"/>
  <pageMargins left="0.25" right="0.25" top="0.75" bottom="0.75" header="0.3" footer="0.3"/>
  <pageSetup paperSize="9" scale="51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183"/>
  <sheetViews>
    <sheetView topLeftCell="A55" zoomScale="115" zoomScaleNormal="115" workbookViewId="0">
      <selection activeCell="H21" sqref="H21"/>
    </sheetView>
  </sheetViews>
  <sheetFormatPr defaultColWidth="85" defaultRowHeight="11.25" x14ac:dyDescent="0.2"/>
  <cols>
    <col min="1" max="1" width="10.85546875" style="1" bestFit="1" customWidth="1"/>
    <col min="2" max="2" width="66.140625" style="1" bestFit="1" customWidth="1"/>
    <col min="3" max="3" width="24.5703125" style="1" bestFit="1" customWidth="1"/>
    <col min="4" max="4" width="7" style="4" bestFit="1" customWidth="1"/>
    <col min="5" max="5" width="4.140625" style="7" bestFit="1" customWidth="1"/>
    <col min="6" max="6" width="13.85546875" style="8" bestFit="1" customWidth="1"/>
    <col min="7" max="7" width="16.85546875" style="8" bestFit="1" customWidth="1"/>
    <col min="8" max="16384" width="85" style="7"/>
  </cols>
  <sheetData>
    <row r="1" spans="1:7" x14ac:dyDescent="0.2">
      <c r="B1" s="10" t="s">
        <v>8</v>
      </c>
      <c r="C1" s="2"/>
      <c r="D1" s="6" t="s">
        <v>531</v>
      </c>
      <c r="F1" s="8" t="s">
        <v>418</v>
      </c>
      <c r="G1" s="8" t="s">
        <v>454</v>
      </c>
    </row>
    <row r="2" spans="1:7" x14ac:dyDescent="0.2">
      <c r="A2" s="2" t="s">
        <v>1</v>
      </c>
      <c r="B2" s="2" t="s">
        <v>9</v>
      </c>
      <c r="C2" s="3" t="s">
        <v>10</v>
      </c>
      <c r="D2" s="4" t="s">
        <v>11</v>
      </c>
    </row>
    <row r="3" spans="1:7" x14ac:dyDescent="0.2">
      <c r="A3" s="9" t="s">
        <v>458</v>
      </c>
      <c r="B3" s="5" t="s">
        <v>12</v>
      </c>
      <c r="C3" s="5" t="str">
        <f>_xlfn.XLOOKUP(A3,'[2]11.04.23'!$B:$B,'[2]11.04.23'!$D:$D)</f>
        <v>Gekon баки мембранные R</v>
      </c>
      <c r="D3" s="6">
        <v>2732.8292682926831</v>
      </c>
      <c r="E3" s="7" t="s">
        <v>470</v>
      </c>
      <c r="F3" s="8" t="s">
        <v>450</v>
      </c>
      <c r="G3" s="8">
        <v>1</v>
      </c>
    </row>
    <row r="4" spans="1:7" x14ac:dyDescent="0.2">
      <c r="A4" s="9" t="s">
        <v>459</v>
      </c>
      <c r="B4" s="5" t="s">
        <v>13</v>
      </c>
      <c r="C4" s="5" t="str">
        <f>_xlfn.XLOOKUP(A4,'[2]11.04.23'!$B:$B,'[2]11.04.23'!$D:$D)</f>
        <v>Gekon баки мембранные R</v>
      </c>
      <c r="D4" s="6">
        <v>2978.975609756098</v>
      </c>
      <c r="E4" s="7" t="s">
        <v>470</v>
      </c>
      <c r="F4" s="8" t="s">
        <v>450</v>
      </c>
      <c r="G4" s="8">
        <v>1</v>
      </c>
    </row>
    <row r="5" spans="1:7" x14ac:dyDescent="0.2">
      <c r="A5" s="9" t="s">
        <v>460</v>
      </c>
      <c r="B5" s="5" t="s">
        <v>15</v>
      </c>
      <c r="C5" s="5" t="str">
        <f>_xlfn.XLOOKUP(A5,'[2]11.04.23'!$B:$B,'[2]11.04.23'!$D:$D)</f>
        <v>Gekon баки мембранные R</v>
      </c>
      <c r="D5" s="6">
        <v>3257.3414634146343</v>
      </c>
      <c r="E5" s="7" t="s">
        <v>470</v>
      </c>
      <c r="F5" s="8" t="s">
        <v>450</v>
      </c>
      <c r="G5" s="8">
        <v>1</v>
      </c>
    </row>
    <row r="6" spans="1:7" x14ac:dyDescent="0.2">
      <c r="A6" s="9" t="s">
        <v>461</v>
      </c>
      <c r="B6" s="5" t="s">
        <v>17</v>
      </c>
      <c r="C6" s="5" t="str">
        <f>_xlfn.XLOOKUP(A6,'[2]11.04.23'!$B:$B,'[2]11.04.23'!$D:$D)</f>
        <v>Gekon баки мембранные R</v>
      </c>
      <c r="D6" s="6">
        <v>3510.7804878048782</v>
      </c>
      <c r="E6" s="7" t="s">
        <v>470</v>
      </c>
      <c r="F6" s="8" t="s">
        <v>450</v>
      </c>
      <c r="G6" s="8">
        <v>1</v>
      </c>
    </row>
    <row r="7" spans="1:7" x14ac:dyDescent="0.2">
      <c r="A7" s="5" t="s">
        <v>18</v>
      </c>
      <c r="B7" s="5" t="s">
        <v>19</v>
      </c>
      <c r="C7" s="5" t="str">
        <f>_xlfn.XLOOKUP(A7,'[2]11.04.23'!$B:$B,'[2]11.04.23'!$D:$D)</f>
        <v>Gekon баки мембранные R</v>
      </c>
      <c r="D7" s="6">
        <v>5951.7804878048782</v>
      </c>
      <c r="E7" s="7" t="s">
        <v>470</v>
      </c>
      <c r="F7" s="8" t="s">
        <v>450</v>
      </c>
      <c r="G7" s="8">
        <v>1</v>
      </c>
    </row>
    <row r="8" spans="1:7" x14ac:dyDescent="0.2">
      <c r="A8" s="5" t="s">
        <v>20</v>
      </c>
      <c r="B8" s="5" t="s">
        <v>21</v>
      </c>
      <c r="C8" s="5" t="str">
        <f>_xlfn.XLOOKUP(A8,'[2]11.04.23'!$B:$B,'[2]11.04.23'!$D:$D)</f>
        <v>Gekon баки мембранные R</v>
      </c>
      <c r="D8" s="6">
        <v>7327.7073170731719</v>
      </c>
      <c r="E8" s="7" t="s">
        <v>470</v>
      </c>
      <c r="F8" s="8" t="s">
        <v>450</v>
      </c>
      <c r="G8" s="8">
        <v>1</v>
      </c>
    </row>
    <row r="9" spans="1:7" x14ac:dyDescent="0.2">
      <c r="A9" s="5" t="s">
        <v>22</v>
      </c>
      <c r="B9" s="5" t="s">
        <v>23</v>
      </c>
      <c r="C9" s="5" t="str">
        <f>_xlfn.XLOOKUP(A9,'[2]11.04.23'!$B:$B,'[2]11.04.23'!$D:$D)</f>
        <v>Gekon баки мембранные R</v>
      </c>
      <c r="D9" s="6">
        <v>10192.951219512195</v>
      </c>
      <c r="E9" s="7" t="s">
        <v>470</v>
      </c>
      <c r="F9" s="8" t="s">
        <v>450</v>
      </c>
      <c r="G9" s="8">
        <v>1</v>
      </c>
    </row>
    <row r="10" spans="1:7" x14ac:dyDescent="0.2">
      <c r="A10" s="5" t="s">
        <v>24</v>
      </c>
      <c r="B10" s="5" t="s">
        <v>25</v>
      </c>
      <c r="C10" s="5" t="str">
        <f>_xlfn.XLOOKUP(A10,'[2]11.04.23'!$B:$B,'[2]11.04.23'!$D:$D)</f>
        <v>Gekon баки мембранные R</v>
      </c>
      <c r="D10" s="6">
        <v>14650.048780487807</v>
      </c>
      <c r="E10" s="7" t="s">
        <v>470</v>
      </c>
      <c r="F10" s="8" t="s">
        <v>450</v>
      </c>
      <c r="G10" s="8">
        <v>1</v>
      </c>
    </row>
    <row r="11" spans="1:7" x14ac:dyDescent="0.2">
      <c r="A11" s="5" t="s">
        <v>26</v>
      </c>
      <c r="B11" s="5" t="s">
        <v>27</v>
      </c>
      <c r="C11" s="5" t="str">
        <f>_xlfn.XLOOKUP(A11,'[2]11.04.23'!$B:$B,'[2]11.04.23'!$D:$D)</f>
        <v>Gekon баки мембранные R</v>
      </c>
      <c r="D11" s="6">
        <v>22193.292682926829</v>
      </c>
      <c r="E11" s="7" t="s">
        <v>470</v>
      </c>
      <c r="F11" s="8" t="s">
        <v>450</v>
      </c>
      <c r="G11" s="8">
        <v>1</v>
      </c>
    </row>
    <row r="12" spans="1:7" x14ac:dyDescent="0.2">
      <c r="A12" s="5" t="s">
        <v>28</v>
      </c>
      <c r="B12" s="5" t="s">
        <v>29</v>
      </c>
      <c r="C12" s="5" t="str">
        <f>_xlfn.XLOOKUP(A12,'[2]11.04.23'!$B:$B,'[2]11.04.23'!$D:$D)</f>
        <v>Gekon баки мембранные R</v>
      </c>
      <c r="D12" s="6">
        <v>37590.560975609755</v>
      </c>
      <c r="E12" s="7" t="s">
        <v>470</v>
      </c>
      <c r="F12" s="8" t="s">
        <v>450</v>
      </c>
      <c r="G12" s="8">
        <v>1</v>
      </c>
    </row>
    <row r="13" spans="1:7" x14ac:dyDescent="0.2">
      <c r="A13" s="5" t="s">
        <v>30</v>
      </c>
      <c r="B13" s="5" t="s">
        <v>31</v>
      </c>
      <c r="C13" s="5" t="str">
        <f>_xlfn.XLOOKUP(A13,'[2]11.04.23'!$B:$B,'[2]11.04.23'!$D:$D)</f>
        <v>Gekon баки мембранные R</v>
      </c>
      <c r="D13" s="6">
        <v>44806.707317073175</v>
      </c>
      <c r="E13" s="7" t="s">
        <v>470</v>
      </c>
      <c r="F13" s="8" t="s">
        <v>450</v>
      </c>
      <c r="G13" s="8">
        <v>1</v>
      </c>
    </row>
    <row r="14" spans="1:7" x14ac:dyDescent="0.2">
      <c r="A14" s="5" t="s">
        <v>32</v>
      </c>
      <c r="B14" s="5" t="s">
        <v>33</v>
      </c>
      <c r="C14" s="5" t="str">
        <f>_xlfn.XLOOKUP(A14,'[2]11.04.23'!$B:$B,'[2]11.04.23'!$D:$D)</f>
        <v>Gekon баки мембранные R</v>
      </c>
      <c r="D14" s="6">
        <v>79316.609756097576</v>
      </c>
      <c r="E14" s="7" t="s">
        <v>470</v>
      </c>
      <c r="F14" s="8" t="s">
        <v>450</v>
      </c>
      <c r="G14" s="8">
        <v>1</v>
      </c>
    </row>
    <row r="15" spans="1:7" x14ac:dyDescent="0.2">
      <c r="A15" s="5" t="s">
        <v>34</v>
      </c>
      <c r="B15" s="5" t="s">
        <v>35</v>
      </c>
      <c r="C15" s="5" t="str">
        <f>_xlfn.XLOOKUP(A15,'[2]11.04.23'!$B:$B,'[2]11.04.23'!$D:$D)</f>
        <v>Gekon баки мембранные R</v>
      </c>
      <c r="D15" s="6">
        <v>177684.58536585365</v>
      </c>
      <c r="E15" s="7" t="s">
        <v>470</v>
      </c>
      <c r="F15" s="8" t="s">
        <v>450</v>
      </c>
      <c r="G15" s="8">
        <v>1</v>
      </c>
    </row>
    <row r="16" spans="1:7" x14ac:dyDescent="0.2">
      <c r="A16" s="5" t="s">
        <v>36</v>
      </c>
      <c r="B16" s="5" t="s">
        <v>37</v>
      </c>
      <c r="C16" s="5" t="str">
        <f>_xlfn.XLOOKUP(A16,'[2]11.04.23'!$B:$B,'[2]11.04.23'!$D:$D)</f>
        <v>Gekon баки мембранные R</v>
      </c>
      <c r="D16" s="6">
        <v>258505.04878048785</v>
      </c>
      <c r="E16" s="7" t="s">
        <v>470</v>
      </c>
      <c r="F16" s="8" t="s">
        <v>450</v>
      </c>
      <c r="G16" s="8">
        <v>1</v>
      </c>
    </row>
    <row r="17" spans="1:7" x14ac:dyDescent="0.2">
      <c r="A17" s="5" t="s">
        <v>38</v>
      </c>
      <c r="B17" s="5" t="s">
        <v>39</v>
      </c>
      <c r="C17" s="5" t="str">
        <f>_xlfn.XLOOKUP(A17,'[2]11.04.23'!$B:$B,'[2]11.04.23'!$D:$D)</f>
        <v>Gekon баки мембранные R</v>
      </c>
      <c r="D17" s="6">
        <v>4026.6829268292686</v>
      </c>
      <c r="E17" s="7" t="s">
        <v>470</v>
      </c>
      <c r="F17" s="8" t="s">
        <v>450</v>
      </c>
      <c r="G17" s="8">
        <v>1</v>
      </c>
    </row>
    <row r="18" spans="1:7" x14ac:dyDescent="0.2">
      <c r="A18" s="5" t="s">
        <v>40</v>
      </c>
      <c r="B18" s="5" t="s">
        <v>41</v>
      </c>
      <c r="C18" s="5" t="str">
        <f>_xlfn.XLOOKUP(A18,'[2]11.04.23'!$B:$B,'[2]11.04.23'!$D:$D)</f>
        <v>Gekon баки мембранные R</v>
      </c>
      <c r="D18" s="6">
        <v>4732</v>
      </c>
      <c r="E18" s="7" t="s">
        <v>470</v>
      </c>
      <c r="F18" s="8" t="s">
        <v>450</v>
      </c>
      <c r="G18" s="8">
        <v>1</v>
      </c>
    </row>
    <row r="19" spans="1:7" x14ac:dyDescent="0.2">
      <c r="A19" s="5" t="s">
        <v>42</v>
      </c>
      <c r="B19" s="5" t="s">
        <v>43</v>
      </c>
      <c r="C19" s="5" t="str">
        <f>_xlfn.XLOOKUP(A19,'[2]11.04.23'!$B:$B,'[2]11.04.23'!$D:$D)</f>
        <v>Gekon баки мембранные R</v>
      </c>
      <c r="D19" s="6">
        <v>5643.2195121951218</v>
      </c>
      <c r="E19" s="7" t="s">
        <v>470</v>
      </c>
      <c r="F19" s="8" t="s">
        <v>450</v>
      </c>
      <c r="G19" s="8">
        <v>1</v>
      </c>
    </row>
    <row r="20" spans="1:7" x14ac:dyDescent="0.2">
      <c r="A20" s="5" t="s">
        <v>44</v>
      </c>
      <c r="B20" s="5" t="s">
        <v>45</v>
      </c>
      <c r="C20" s="5" t="str">
        <f>_xlfn.XLOOKUP(A20,'[2]11.04.23'!$B:$B,'[2]11.04.23'!$D:$D)</f>
        <v>Gekon баки мембранные R</v>
      </c>
      <c r="D20" s="6">
        <v>6138.4634146341468</v>
      </c>
      <c r="E20" s="7" t="s">
        <v>470</v>
      </c>
      <c r="F20" s="8" t="s">
        <v>450</v>
      </c>
      <c r="G20" s="8">
        <v>1</v>
      </c>
    </row>
    <row r="21" spans="1:7" x14ac:dyDescent="0.2">
      <c r="A21" s="5" t="s">
        <v>46</v>
      </c>
      <c r="B21" s="5" t="s">
        <v>47</v>
      </c>
      <c r="C21" s="5" t="str">
        <f>_xlfn.XLOOKUP(A21,'[2]11.04.23'!$B:$B,'[2]11.04.23'!$D:$D)</f>
        <v>Gekon баки мембранные R</v>
      </c>
      <c r="D21" s="6">
        <v>8884.1463414634145</v>
      </c>
      <c r="E21" s="7" t="s">
        <v>470</v>
      </c>
      <c r="F21" s="8" t="s">
        <v>450</v>
      </c>
      <c r="G21" s="8">
        <v>1</v>
      </c>
    </row>
    <row r="22" spans="1:7" x14ac:dyDescent="0.2">
      <c r="A22" s="5" t="s">
        <v>466</v>
      </c>
      <c r="B22" s="5" t="s">
        <v>398</v>
      </c>
      <c r="C22" s="5" t="str">
        <f>_xlfn.XLOOKUP(A22,'[2]11.04.23'!$B:$B,'[2]11.04.23'!$D:$D)</f>
        <v>Gekon баки мембранные R</v>
      </c>
      <c r="D22" s="6">
        <v>3818.7560975609758</v>
      </c>
      <c r="E22" s="7" t="s">
        <v>470</v>
      </c>
      <c r="F22" s="8" t="s">
        <v>450</v>
      </c>
      <c r="G22" s="8">
        <v>1</v>
      </c>
    </row>
    <row r="23" spans="1:7" x14ac:dyDescent="0.2">
      <c r="A23" s="5" t="s">
        <v>49</v>
      </c>
      <c r="B23" s="5" t="s">
        <v>397</v>
      </c>
      <c r="C23" s="5" t="str">
        <f>_xlfn.XLOOKUP(A23,'[2]11.04.23'!$B:$B,'[2]11.04.23'!$D:$D)</f>
        <v>Gekon баки мембранные R</v>
      </c>
      <c r="D23" s="6">
        <v>10795.853658536587</v>
      </c>
      <c r="E23" s="7" t="s">
        <v>470</v>
      </c>
      <c r="F23" s="8" t="s">
        <v>450</v>
      </c>
      <c r="G23" s="8">
        <v>1</v>
      </c>
    </row>
    <row r="24" spans="1:7" x14ac:dyDescent="0.2">
      <c r="A24" s="5" t="s">
        <v>50</v>
      </c>
      <c r="B24" s="5" t="s">
        <v>51</v>
      </c>
      <c r="C24" s="5" t="str">
        <f>_xlfn.XLOOKUP(A24,'[2]11.04.23'!$B:$B,'[2]11.04.23'!$D:$D)</f>
        <v>Gekon баки мембранные R</v>
      </c>
      <c r="D24" s="6">
        <v>13561.024390243905</v>
      </c>
      <c r="E24" s="7" t="s">
        <v>470</v>
      </c>
      <c r="F24" s="8" t="s">
        <v>450</v>
      </c>
      <c r="G24" s="8">
        <v>1</v>
      </c>
    </row>
    <row r="25" spans="1:7" x14ac:dyDescent="0.2">
      <c r="A25" s="5" t="s">
        <v>52</v>
      </c>
      <c r="B25" s="5" t="s">
        <v>396</v>
      </c>
      <c r="C25" s="5" t="str">
        <f>_xlfn.XLOOKUP(A25,'[2]11.04.23'!$B:$B,'[2]11.04.23'!$D:$D)</f>
        <v>Gekon баки мембранные R</v>
      </c>
      <c r="D25" s="6">
        <v>18424.317073170732</v>
      </c>
      <c r="E25" s="7" t="s">
        <v>470</v>
      </c>
      <c r="F25" s="8" t="s">
        <v>450</v>
      </c>
      <c r="G25" s="8">
        <v>1</v>
      </c>
    </row>
    <row r="26" spans="1:7" x14ac:dyDescent="0.2">
      <c r="A26" s="9" t="s">
        <v>462</v>
      </c>
      <c r="B26" s="5" t="s">
        <v>54</v>
      </c>
      <c r="C26" s="5" t="str">
        <f>_xlfn.XLOOKUP(A26,'[2]11.04.23'!$B:$B,'[2]11.04.23'!$D:$D)</f>
        <v>Gekon баки мембранные R</v>
      </c>
      <c r="D26" s="6">
        <v>2746.6097560975609</v>
      </c>
      <c r="E26" s="7" t="s">
        <v>470</v>
      </c>
      <c r="F26" s="8" t="s">
        <v>450</v>
      </c>
      <c r="G26" s="8">
        <v>1</v>
      </c>
    </row>
    <row r="27" spans="1:7" x14ac:dyDescent="0.2">
      <c r="A27" s="9" t="s">
        <v>463</v>
      </c>
      <c r="B27" s="5" t="s">
        <v>56</v>
      </c>
      <c r="C27" s="5" t="str">
        <f>_xlfn.XLOOKUP(A27,'[2]11.04.23'!$B:$B,'[2]11.04.23'!$D:$D)</f>
        <v>Gekon баки мембранные R</v>
      </c>
      <c r="D27" s="6">
        <v>2988.2926829268295</v>
      </c>
      <c r="E27" s="7" t="s">
        <v>470</v>
      </c>
      <c r="F27" s="8" t="s">
        <v>450</v>
      </c>
      <c r="G27" s="8">
        <v>1</v>
      </c>
    </row>
    <row r="28" spans="1:7" x14ac:dyDescent="0.2">
      <c r="A28" s="9" t="s">
        <v>464</v>
      </c>
      <c r="B28" s="5" t="s">
        <v>58</v>
      </c>
      <c r="C28" s="5" t="str">
        <f>_xlfn.XLOOKUP(A28,'[2]11.04.23'!$B:$B,'[2]11.04.23'!$D:$D)</f>
        <v>Gekon баки мембранные R</v>
      </c>
      <c r="D28" s="6">
        <v>3597.2195121951218</v>
      </c>
      <c r="E28" s="7" t="s">
        <v>470</v>
      </c>
      <c r="F28" s="8" t="s">
        <v>450</v>
      </c>
      <c r="G28" s="8">
        <v>1</v>
      </c>
    </row>
    <row r="29" spans="1:7" x14ac:dyDescent="0.2">
      <c r="A29" s="9" t="s">
        <v>465</v>
      </c>
      <c r="B29" s="5" t="s">
        <v>60</v>
      </c>
      <c r="C29" s="5" t="str">
        <f>_xlfn.XLOOKUP(A29,'[2]11.04.23'!$B:$B,'[2]11.04.23'!$D:$D)</f>
        <v>Gekon баки мембранные R</v>
      </c>
      <c r="D29" s="6">
        <v>3749.0731707317073</v>
      </c>
      <c r="E29" s="7" t="s">
        <v>470</v>
      </c>
      <c r="F29" s="8" t="s">
        <v>450</v>
      </c>
      <c r="G29" s="8">
        <v>1</v>
      </c>
    </row>
    <row r="30" spans="1:7" x14ac:dyDescent="0.2">
      <c r="A30" s="5" t="s">
        <v>61</v>
      </c>
      <c r="B30" s="5" t="s">
        <v>62</v>
      </c>
      <c r="C30" s="5" t="str">
        <f>_xlfn.XLOOKUP(A30,'[2]11.04.23'!$B:$B,'[2]11.04.23'!$D:$D)</f>
        <v>Gekon баки мембранные R</v>
      </c>
      <c r="D30" s="6">
        <v>6156.6341463414637</v>
      </c>
      <c r="E30" s="7" t="s">
        <v>470</v>
      </c>
      <c r="F30" s="8" t="s">
        <v>450</v>
      </c>
      <c r="G30" s="8">
        <v>1</v>
      </c>
    </row>
    <row r="31" spans="1:7" x14ac:dyDescent="0.2">
      <c r="A31" s="5" t="s">
        <v>63</v>
      </c>
      <c r="B31" s="5" t="s">
        <v>445</v>
      </c>
      <c r="C31" s="5" t="str">
        <f>_xlfn.XLOOKUP(A31,'[2]11.04.23'!$B:$B,'[2]11.04.23'!$D:$D)</f>
        <v>Gekon баки мембранные R</v>
      </c>
      <c r="D31" s="6">
        <v>10209.292682926831</v>
      </c>
      <c r="E31" s="7" t="s">
        <v>470</v>
      </c>
      <c r="F31" s="8" t="s">
        <v>450</v>
      </c>
      <c r="G31" s="8">
        <v>1</v>
      </c>
    </row>
    <row r="32" spans="1:7" x14ac:dyDescent="0.2">
      <c r="A32" s="5" t="s">
        <v>64</v>
      </c>
      <c r="B32" s="5" t="s">
        <v>446</v>
      </c>
      <c r="C32" s="5" t="str">
        <f>_xlfn.XLOOKUP(A32,'[2]11.04.23'!$B:$B,'[2]11.04.23'!$D:$D)</f>
        <v>Gekon баки мембранные R</v>
      </c>
      <c r="D32" s="6">
        <v>13516.024390243903</v>
      </c>
      <c r="E32" s="7" t="s">
        <v>470</v>
      </c>
      <c r="F32" s="8" t="s">
        <v>450</v>
      </c>
      <c r="G32" s="8">
        <v>1</v>
      </c>
    </row>
    <row r="33" spans="1:7" x14ac:dyDescent="0.2">
      <c r="A33" s="5" t="s">
        <v>65</v>
      </c>
      <c r="B33" s="5" t="s">
        <v>447</v>
      </c>
      <c r="C33" s="5" t="str">
        <f>_xlfn.XLOOKUP(A33,'[2]11.04.23'!$B:$B,'[2]11.04.23'!$D:$D)</f>
        <v>Gekon баки мембранные R</v>
      </c>
      <c r="D33" s="6">
        <v>18185.146341463416</v>
      </c>
      <c r="E33" s="7" t="s">
        <v>470</v>
      </c>
      <c r="F33" s="8" t="s">
        <v>450</v>
      </c>
      <c r="G33" s="8">
        <v>1</v>
      </c>
    </row>
    <row r="34" spans="1:7" x14ac:dyDescent="0.2">
      <c r="A34" s="5" t="s">
        <v>66</v>
      </c>
      <c r="B34" s="5" t="s">
        <v>448</v>
      </c>
      <c r="C34" s="5" t="str">
        <f>_xlfn.XLOOKUP(A34,'[2]11.04.23'!$B:$B,'[2]11.04.23'!$D:$D)</f>
        <v>Gekon баки мембранные R</v>
      </c>
      <c r="D34" s="6">
        <v>23002.243902439026</v>
      </c>
      <c r="E34" s="7" t="s">
        <v>470</v>
      </c>
      <c r="F34" s="8" t="s">
        <v>450</v>
      </c>
      <c r="G34" s="8">
        <v>1</v>
      </c>
    </row>
    <row r="35" spans="1:7" x14ac:dyDescent="0.2">
      <c r="A35" s="5" t="s">
        <v>67</v>
      </c>
      <c r="B35" s="5" t="s">
        <v>68</v>
      </c>
      <c r="C35" s="5" t="str">
        <f>_xlfn.XLOOKUP(A35,'[2]11.04.23'!$B:$B,'[2]11.04.23'!$D:$D)</f>
        <v>Gekon баки мембранные R</v>
      </c>
      <c r="D35" s="6">
        <v>42277.219512195123</v>
      </c>
      <c r="E35" s="7" t="s">
        <v>470</v>
      </c>
      <c r="F35" s="8" t="s">
        <v>450</v>
      </c>
      <c r="G35" s="8">
        <v>1</v>
      </c>
    </row>
    <row r="36" spans="1:7" x14ac:dyDescent="0.2">
      <c r="A36" s="5" t="s">
        <v>69</v>
      </c>
      <c r="B36" s="5" t="s">
        <v>70</v>
      </c>
      <c r="C36" s="5" t="str">
        <f>_xlfn.XLOOKUP(A36,'[2]11.04.23'!$B:$B,'[2]11.04.23'!$D:$D)</f>
        <v>Gekon баки мембранные R</v>
      </c>
      <c r="D36" s="6">
        <v>51283.365853658543</v>
      </c>
      <c r="E36" s="7" t="s">
        <v>470</v>
      </c>
      <c r="F36" s="8" t="s">
        <v>450</v>
      </c>
      <c r="G36" s="8">
        <v>1</v>
      </c>
    </row>
    <row r="37" spans="1:7" x14ac:dyDescent="0.2">
      <c r="A37" s="5" t="s">
        <v>71</v>
      </c>
      <c r="B37" s="5" t="s">
        <v>72</v>
      </c>
      <c r="C37" s="5" t="str">
        <f>_xlfn.XLOOKUP(A37,'[2]11.04.23'!$B:$B,'[2]11.04.23'!$D:$D)</f>
        <v>Gekon баки мембранные R</v>
      </c>
      <c r="D37" s="6">
        <v>79736.29268292684</v>
      </c>
      <c r="E37" s="7" t="s">
        <v>470</v>
      </c>
      <c r="F37" s="8" t="s">
        <v>450</v>
      </c>
      <c r="G37" s="8">
        <v>1</v>
      </c>
    </row>
    <row r="38" spans="1:7" x14ac:dyDescent="0.2">
      <c r="A38" s="5" t="s">
        <v>73</v>
      </c>
      <c r="B38" s="5" t="s">
        <v>435</v>
      </c>
      <c r="C38" s="5" t="str">
        <f>_xlfn.XLOOKUP(A38,'[2]11.04.23'!$B:$B,'[2]11.04.23'!$D:$D)</f>
        <v>Gekon баки мембранные R</v>
      </c>
      <c r="D38" s="6">
        <v>1328.5405405405406</v>
      </c>
      <c r="E38" s="7" t="s">
        <v>470</v>
      </c>
      <c r="F38" s="8" t="s">
        <v>449</v>
      </c>
      <c r="G38" s="8">
        <v>20</v>
      </c>
    </row>
    <row r="39" spans="1:7" x14ac:dyDescent="0.2">
      <c r="A39" s="9" t="s">
        <v>74</v>
      </c>
      <c r="B39" s="5" t="s">
        <v>75</v>
      </c>
      <c r="C39" s="5" t="str">
        <f>_xlfn.XLOOKUP(A39,'[2]11.04.23'!$B:$B,'[2]11.04.23'!$D:$D)</f>
        <v>Gekon баки мембранные R</v>
      </c>
      <c r="D39" s="6">
        <v>4704.707317073171</v>
      </c>
      <c r="E39" s="7" t="s">
        <v>470</v>
      </c>
      <c r="F39" s="8" t="s">
        <v>450</v>
      </c>
      <c r="G39" s="8">
        <v>1</v>
      </c>
    </row>
    <row r="40" spans="1:7" x14ac:dyDescent="0.2">
      <c r="A40" s="5" t="s">
        <v>76</v>
      </c>
      <c r="B40" s="5" t="s">
        <v>77</v>
      </c>
      <c r="C40" s="5" t="str">
        <f>_xlfn.XLOOKUP(A40,'[2]11.04.23'!$B:$B,'[2]11.04.23'!$D:$D)</f>
        <v>Gekon баки мембранные R</v>
      </c>
      <c r="D40" s="6">
        <v>13157.9756097561</v>
      </c>
      <c r="E40" s="7" t="s">
        <v>470</v>
      </c>
      <c r="F40" s="8" t="s">
        <v>450</v>
      </c>
      <c r="G40" s="8">
        <v>1</v>
      </c>
    </row>
    <row r="41" spans="1:7" x14ac:dyDescent="0.2">
      <c r="A41" s="9" t="s">
        <v>468</v>
      </c>
      <c r="B41" s="5" t="s">
        <v>78</v>
      </c>
      <c r="C41" s="5" t="str">
        <f>_xlfn.XLOOKUP(A41,'[2]11.04.23'!$B:$B,'[2]11.04.23'!$D:$D)</f>
        <v>Gekon баки мембранные R</v>
      </c>
      <c r="D41" s="6">
        <v>3541</v>
      </c>
      <c r="E41" s="7" t="s">
        <v>470</v>
      </c>
      <c r="F41" s="8" t="s">
        <v>450</v>
      </c>
      <c r="G41" s="8">
        <v>1</v>
      </c>
    </row>
    <row r="42" spans="1:7" x14ac:dyDescent="0.2">
      <c r="A42" s="5" t="s">
        <v>79</v>
      </c>
      <c r="B42" s="5" t="s">
        <v>80</v>
      </c>
      <c r="C42" s="5" t="str">
        <f>_xlfn.XLOOKUP(A42,'[2]11.04.23'!$B:$B,'[2]11.04.23'!$D:$D)</f>
        <v>Gekon баки мембранные R</v>
      </c>
      <c r="D42" s="6">
        <v>29384.268292682926</v>
      </c>
      <c r="E42" s="7" t="s">
        <v>470</v>
      </c>
      <c r="F42" s="8" t="s">
        <v>450</v>
      </c>
      <c r="G42" s="8">
        <v>1</v>
      </c>
    </row>
    <row r="43" spans="1:7" x14ac:dyDescent="0.2">
      <c r="A43" s="5" t="s">
        <v>81</v>
      </c>
      <c r="B43" s="5" t="s">
        <v>82</v>
      </c>
      <c r="C43" s="5" t="str">
        <f>_xlfn.XLOOKUP(A43,'[2]11.04.23'!$B:$B,'[2]11.04.23'!$D:$D)</f>
        <v>Gekon баки мембранные R</v>
      </c>
      <c r="D43" s="6">
        <v>3375.5609756097565</v>
      </c>
      <c r="E43" s="7" t="s">
        <v>470</v>
      </c>
      <c r="F43" s="8" t="s">
        <v>450</v>
      </c>
      <c r="G43" s="8">
        <v>1</v>
      </c>
    </row>
    <row r="44" spans="1:7" x14ac:dyDescent="0.2">
      <c r="A44" s="5" t="s">
        <v>83</v>
      </c>
      <c r="B44" s="5" t="s">
        <v>84</v>
      </c>
      <c r="C44" s="5" t="str">
        <f>_xlfn.XLOOKUP(A44,'[2]11.04.23'!$B:$B,'[2]11.04.23'!$D:$D)</f>
        <v>Gekon баки мембранные R</v>
      </c>
      <c r="D44" s="6">
        <v>3672.6585365853662</v>
      </c>
      <c r="E44" s="7" t="s">
        <v>470</v>
      </c>
      <c r="F44" s="8" t="s">
        <v>450</v>
      </c>
      <c r="G44" s="8">
        <v>1</v>
      </c>
    </row>
    <row r="45" spans="1:7" x14ac:dyDescent="0.2">
      <c r="A45" s="5" t="s">
        <v>85</v>
      </c>
      <c r="B45" s="5" t="s">
        <v>86</v>
      </c>
      <c r="C45" s="5" t="str">
        <f>_xlfn.XLOOKUP(A45,'[2]11.04.23'!$B:$B,'[2]11.04.23'!$D:$D)</f>
        <v>Gekon баки мембранные R</v>
      </c>
      <c r="D45" s="6">
        <v>4422.0487804878048</v>
      </c>
      <c r="E45" s="7" t="s">
        <v>470</v>
      </c>
      <c r="F45" s="8" t="s">
        <v>450</v>
      </c>
      <c r="G45" s="8">
        <v>1</v>
      </c>
    </row>
    <row r="46" spans="1:7" x14ac:dyDescent="0.2">
      <c r="A46" s="5" t="s">
        <v>87</v>
      </c>
      <c r="B46" s="5" t="s">
        <v>88</v>
      </c>
      <c r="C46" s="5" t="str">
        <f>_xlfn.XLOOKUP(A46,'[2]11.04.23'!$B:$B,'[2]11.04.23'!$D:$D)</f>
        <v>Gekon баки мембранные R</v>
      </c>
      <c r="D46" s="6">
        <v>4667.414634146342</v>
      </c>
      <c r="E46" s="7" t="s">
        <v>470</v>
      </c>
      <c r="F46" s="8" t="s">
        <v>450</v>
      </c>
      <c r="G46" s="8">
        <v>1</v>
      </c>
    </row>
    <row r="47" spans="1:7" x14ac:dyDescent="0.2">
      <c r="A47" s="5" t="s">
        <v>89</v>
      </c>
      <c r="B47" s="5" t="s">
        <v>90</v>
      </c>
      <c r="C47" s="5" t="str">
        <f>_xlfn.XLOOKUP(A47,'[2]11.04.23'!$B:$B,'[2]11.04.23'!$D:$D)</f>
        <v>Gekon баки мембранные R</v>
      </c>
      <c r="D47" s="6">
        <v>7408.5121951219508</v>
      </c>
      <c r="E47" s="7" t="s">
        <v>470</v>
      </c>
      <c r="F47" s="8" t="s">
        <v>450</v>
      </c>
      <c r="G47" s="8">
        <v>1</v>
      </c>
    </row>
    <row r="48" spans="1:7" x14ac:dyDescent="0.2">
      <c r="A48" s="5" t="s">
        <v>91</v>
      </c>
      <c r="B48" s="5" t="s">
        <v>92</v>
      </c>
      <c r="C48" s="5" t="str">
        <f>_xlfn.XLOOKUP(A48,'[2]11.04.23'!$B:$B,'[2]11.04.23'!$D:$D)</f>
        <v>Gekon баки мембранные R</v>
      </c>
      <c r="D48" s="6">
        <v>12888</v>
      </c>
      <c r="E48" s="7" t="s">
        <v>470</v>
      </c>
      <c r="F48" s="8" t="s">
        <v>450</v>
      </c>
      <c r="G48" s="8">
        <v>1</v>
      </c>
    </row>
    <row r="49" spans="1:7" x14ac:dyDescent="0.2">
      <c r="A49" s="5" t="s">
        <v>93</v>
      </c>
      <c r="B49" s="5" t="s">
        <v>436</v>
      </c>
      <c r="C49" s="5" t="str">
        <f>_xlfn.XLOOKUP(A49,'[2]11.04.23'!$B:$B,'[2]11.04.23'!$D:$D)</f>
        <v>Gekon баки мембранные R</v>
      </c>
      <c r="D49" s="6">
        <v>17062.024390243903</v>
      </c>
      <c r="E49" s="7" t="s">
        <v>470</v>
      </c>
      <c r="F49" s="8" t="s">
        <v>450</v>
      </c>
      <c r="G49" s="8">
        <v>1</v>
      </c>
    </row>
    <row r="50" spans="1:7" x14ac:dyDescent="0.2">
      <c r="A50" s="5" t="s">
        <v>94</v>
      </c>
      <c r="B50" s="5" t="s">
        <v>95</v>
      </c>
      <c r="C50" s="5" t="str">
        <f>_xlfn.XLOOKUP(A50,'[2]11.04.23'!$B:$B,'[2]11.04.23'!$D:$D)</f>
        <v>Gekon баки мембранные R</v>
      </c>
      <c r="D50" s="6">
        <v>22845.268292682926</v>
      </c>
      <c r="E50" s="7" t="s">
        <v>470</v>
      </c>
      <c r="F50" s="8" t="s">
        <v>450</v>
      </c>
      <c r="G50" s="8">
        <v>1</v>
      </c>
    </row>
    <row r="51" spans="1:7" x14ac:dyDescent="0.2">
      <c r="A51" s="5" t="s">
        <v>96</v>
      </c>
      <c r="B51" s="5" t="s">
        <v>97</v>
      </c>
      <c r="C51" s="5" t="str">
        <f>_xlfn.XLOOKUP(A51,'[2]11.04.23'!$B:$B,'[2]11.04.23'!$D:$D)</f>
        <v>Gekon баки мембранные R</v>
      </c>
      <c r="D51" s="6">
        <v>27683.853658536584</v>
      </c>
      <c r="E51" s="7" t="s">
        <v>470</v>
      </c>
      <c r="F51" s="8" t="s">
        <v>450</v>
      </c>
      <c r="G51" s="8">
        <v>1</v>
      </c>
    </row>
    <row r="52" spans="1:7" x14ac:dyDescent="0.2">
      <c r="A52" s="5" t="s">
        <v>98</v>
      </c>
      <c r="B52" s="5" t="s">
        <v>99</v>
      </c>
      <c r="C52" s="5" t="str">
        <f>_xlfn.XLOOKUP(A52,'[2]11.04.23'!$B:$B,'[2]11.04.23'!$D:$D)</f>
        <v>Gekon баки мембранные R</v>
      </c>
      <c r="D52" s="6">
        <v>16760.243902439026</v>
      </c>
      <c r="E52" s="7" t="s">
        <v>470</v>
      </c>
      <c r="F52" s="8" t="s">
        <v>450</v>
      </c>
      <c r="G52" s="8">
        <v>1</v>
      </c>
    </row>
    <row r="53" spans="1:7" x14ac:dyDescent="0.2">
      <c r="A53" s="5" t="s">
        <v>100</v>
      </c>
      <c r="B53" s="5" t="s">
        <v>101</v>
      </c>
      <c r="C53" s="5" t="str">
        <f>_xlfn.XLOOKUP(A53,'[2]11.04.23'!$B:$B,'[2]11.04.23'!$D:$D)</f>
        <v>Gekon баки мембранные R</v>
      </c>
      <c r="D53" s="6">
        <v>22771.000000000004</v>
      </c>
      <c r="E53" s="7" t="s">
        <v>470</v>
      </c>
      <c r="F53" s="8" t="s">
        <v>450</v>
      </c>
      <c r="G53" s="8">
        <v>1</v>
      </c>
    </row>
    <row r="54" spans="1:7" x14ac:dyDescent="0.2">
      <c r="A54" s="5" t="s">
        <v>102</v>
      </c>
      <c r="B54" s="5" t="s">
        <v>103</v>
      </c>
      <c r="C54" s="5" t="str">
        <f>_xlfn.XLOOKUP(A54,'[2]11.04.23'!$B:$B,'[2]11.04.23'!$D:$D)</f>
        <v>Gekon баки мембранные R</v>
      </c>
      <c r="D54" s="6">
        <v>34624.317073170729</v>
      </c>
      <c r="E54" s="7" t="s">
        <v>470</v>
      </c>
      <c r="F54" s="8" t="s">
        <v>450</v>
      </c>
      <c r="G54" s="8">
        <v>1</v>
      </c>
    </row>
    <row r="55" spans="1:7" x14ac:dyDescent="0.2">
      <c r="A55" s="5" t="s">
        <v>104</v>
      </c>
      <c r="B55" s="5" t="s">
        <v>105</v>
      </c>
      <c r="C55" s="5" t="str">
        <f>_xlfn.XLOOKUP(A55,'[2]11.04.23'!$B:$B,'[2]11.04.23'!$D:$D)</f>
        <v>Gekon баки мембранные R</v>
      </c>
      <c r="D55" s="6">
        <v>199913.1707317073</v>
      </c>
      <c r="E55" s="7" t="s">
        <v>470</v>
      </c>
      <c r="F55" s="8" t="s">
        <v>450</v>
      </c>
      <c r="G55" s="8">
        <v>1</v>
      </c>
    </row>
    <row r="56" spans="1:7" x14ac:dyDescent="0.2">
      <c r="A56" s="5" t="s">
        <v>106</v>
      </c>
      <c r="B56" s="5" t="s">
        <v>107</v>
      </c>
      <c r="C56" s="5" t="str">
        <f>_xlfn.XLOOKUP(A56,'[2]11.04.23'!$B:$B,'[2]11.04.23'!$D:$D)</f>
        <v>Gekon баки проект R</v>
      </c>
      <c r="D56" s="6">
        <v>268647.0588235294</v>
      </c>
      <c r="E56" s="7" t="s">
        <v>470</v>
      </c>
      <c r="F56" s="8" t="s">
        <v>450</v>
      </c>
      <c r="G56" s="8">
        <v>1</v>
      </c>
    </row>
    <row r="57" spans="1:7" x14ac:dyDescent="0.2">
      <c r="A57" s="5" t="s">
        <v>108</v>
      </c>
      <c r="B57" s="5" t="s">
        <v>323</v>
      </c>
      <c r="C57" s="5" t="str">
        <f>_xlfn.XLOOKUP(A57,'[2]11.04.23'!$B:$B,'[2]11.04.23'!$D:$D)</f>
        <v>Gekon баки проект R</v>
      </c>
      <c r="D57" s="6">
        <v>556415.4117647059</v>
      </c>
      <c r="E57" s="7" t="s">
        <v>470</v>
      </c>
      <c r="F57" s="8" t="s">
        <v>450</v>
      </c>
      <c r="G57" s="8">
        <v>1</v>
      </c>
    </row>
    <row r="58" spans="1:7" x14ac:dyDescent="0.2">
      <c r="A58" s="5" t="s">
        <v>109</v>
      </c>
      <c r="B58" s="5" t="s">
        <v>324</v>
      </c>
      <c r="C58" s="5" t="str">
        <f>_xlfn.XLOOKUP(A58,'[2]11.04.23'!$B:$B,'[2]11.04.23'!$D:$D)</f>
        <v>Gekon баки проект R</v>
      </c>
      <c r="D58" s="6">
        <v>695746.4705882353</v>
      </c>
      <c r="E58" s="7" t="s">
        <v>470</v>
      </c>
      <c r="F58" s="8" t="s">
        <v>450</v>
      </c>
      <c r="G58" s="8">
        <v>1</v>
      </c>
    </row>
    <row r="59" spans="1:7" x14ac:dyDescent="0.2">
      <c r="A59" s="5" t="s">
        <v>110</v>
      </c>
      <c r="B59" s="5" t="s">
        <v>326</v>
      </c>
      <c r="C59" s="5" t="str">
        <f>_xlfn.XLOOKUP(A59,'[2]11.04.23'!$B:$B,'[2]11.04.23'!$D:$D)</f>
        <v>Gekon баки проект R</v>
      </c>
      <c r="D59" s="6">
        <v>812807.54901960783</v>
      </c>
      <c r="E59" s="7" t="s">
        <v>470</v>
      </c>
      <c r="F59" s="8" t="s">
        <v>450</v>
      </c>
      <c r="G59" s="8">
        <v>1</v>
      </c>
    </row>
    <row r="60" spans="1:7" x14ac:dyDescent="0.2">
      <c r="A60" s="5" t="s">
        <v>111</v>
      </c>
      <c r="B60" s="5" t="s">
        <v>327</v>
      </c>
      <c r="C60" s="5" t="str">
        <f>_xlfn.XLOOKUP(A60,'[2]11.04.23'!$B:$B,'[2]11.04.23'!$D:$D)</f>
        <v>Gekon баки проект E</v>
      </c>
      <c r="D60" s="6">
        <v>22566.607843137252</v>
      </c>
      <c r="E60" s="7" t="s">
        <v>473</v>
      </c>
      <c r="F60" s="8" t="s">
        <v>507</v>
      </c>
      <c r="G60" s="8">
        <v>1</v>
      </c>
    </row>
    <row r="61" spans="1:7" x14ac:dyDescent="0.2">
      <c r="C61" s="2"/>
      <c r="D61" s="6" t="s">
        <v>531</v>
      </c>
      <c r="E61" s="7">
        <v>0</v>
      </c>
    </row>
    <row r="62" spans="1:7" x14ac:dyDescent="0.2">
      <c r="A62" s="2" t="s">
        <v>1</v>
      </c>
      <c r="B62" s="2" t="s">
        <v>9</v>
      </c>
      <c r="C62" s="3" t="s">
        <v>112</v>
      </c>
      <c r="D62" s="6">
        <v>0.41</v>
      </c>
      <c r="E62" s="7">
        <v>0</v>
      </c>
    </row>
    <row r="63" spans="1:7" x14ac:dyDescent="0.2">
      <c r="A63" s="5" t="s">
        <v>113</v>
      </c>
      <c r="B63" s="5" t="s">
        <v>114</v>
      </c>
      <c r="C63" s="5" t="s">
        <v>112</v>
      </c>
      <c r="D63" s="6"/>
      <c r="F63" s="8" t="s">
        <v>451</v>
      </c>
    </row>
    <row r="64" spans="1:7" x14ac:dyDescent="0.2">
      <c r="A64" s="5" t="s">
        <v>115</v>
      </c>
      <c r="B64" s="5" t="s">
        <v>116</v>
      </c>
      <c r="C64" s="5" t="s">
        <v>112</v>
      </c>
      <c r="D64" s="6"/>
      <c r="F64" s="8" t="s">
        <v>451</v>
      </c>
    </row>
    <row r="65" spans="1:6" x14ac:dyDescent="0.2">
      <c r="A65" s="5" t="s">
        <v>117</v>
      </c>
      <c r="B65" s="5" t="s">
        <v>118</v>
      </c>
      <c r="C65" s="5" t="s">
        <v>112</v>
      </c>
      <c r="D65" s="6"/>
      <c r="F65" s="8" t="s">
        <v>451</v>
      </c>
    </row>
    <row r="66" spans="1:6" x14ac:dyDescent="0.2">
      <c r="A66" s="5" t="s">
        <v>119</v>
      </c>
      <c r="B66" s="5" t="s">
        <v>120</v>
      </c>
      <c r="C66" s="5" t="s">
        <v>112</v>
      </c>
      <c r="D66" s="6"/>
      <c r="F66" s="8" t="s">
        <v>449</v>
      </c>
    </row>
    <row r="67" spans="1:6" x14ac:dyDescent="0.2">
      <c r="A67" s="5" t="s">
        <v>121</v>
      </c>
      <c r="B67" s="5" t="s">
        <v>122</v>
      </c>
      <c r="C67" s="5" t="s">
        <v>112</v>
      </c>
      <c r="D67" s="6"/>
      <c r="F67" s="8" t="s">
        <v>449</v>
      </c>
    </row>
    <row r="68" spans="1:6" x14ac:dyDescent="0.2">
      <c r="A68" s="5" t="s">
        <v>123</v>
      </c>
      <c r="B68" s="5" t="s">
        <v>124</v>
      </c>
      <c r="C68" s="5" t="s">
        <v>112</v>
      </c>
      <c r="D68" s="6"/>
      <c r="F68" s="8" t="s">
        <v>449</v>
      </c>
    </row>
    <row r="69" spans="1:6" x14ac:dyDescent="0.2">
      <c r="C69" s="2"/>
      <c r="D69" s="6"/>
    </row>
    <row r="70" spans="1:6" x14ac:dyDescent="0.2">
      <c r="A70" s="2" t="s">
        <v>1</v>
      </c>
      <c r="B70" s="2" t="s">
        <v>9</v>
      </c>
      <c r="C70" s="3" t="s">
        <v>125</v>
      </c>
      <c r="D70" s="6"/>
    </row>
    <row r="71" spans="1:6" x14ac:dyDescent="0.2">
      <c r="A71" s="5" t="s">
        <v>126</v>
      </c>
      <c r="B71" s="5" t="s">
        <v>437</v>
      </c>
      <c r="C71" s="5" t="s">
        <v>125</v>
      </c>
      <c r="D71" s="6"/>
      <c r="F71" s="8" t="s">
        <v>451</v>
      </c>
    </row>
    <row r="72" spans="1:6" x14ac:dyDescent="0.2">
      <c r="A72" s="5" t="s">
        <v>128</v>
      </c>
      <c r="B72" s="5" t="s">
        <v>129</v>
      </c>
      <c r="C72" s="5" t="s">
        <v>125</v>
      </c>
      <c r="D72" s="6"/>
      <c r="F72" s="8" t="s">
        <v>451</v>
      </c>
    </row>
    <row r="73" spans="1:6" x14ac:dyDescent="0.2">
      <c r="A73" s="5" t="s">
        <v>130</v>
      </c>
      <c r="B73" s="5" t="s">
        <v>131</v>
      </c>
      <c r="C73" s="5" t="s">
        <v>125</v>
      </c>
      <c r="D73" s="6"/>
      <c r="F73" s="8" t="s">
        <v>451</v>
      </c>
    </row>
    <row r="74" spans="1:6" x14ac:dyDescent="0.2">
      <c r="A74" s="5" t="s">
        <v>132</v>
      </c>
      <c r="B74" s="5" t="s">
        <v>133</v>
      </c>
      <c r="C74" s="5" t="s">
        <v>125</v>
      </c>
      <c r="D74" s="6"/>
      <c r="F74" s="8" t="s">
        <v>451</v>
      </c>
    </row>
    <row r="75" spans="1:6" x14ac:dyDescent="0.2">
      <c r="A75" s="5" t="s">
        <v>134</v>
      </c>
      <c r="B75" s="5" t="s">
        <v>135</v>
      </c>
      <c r="C75" s="5" t="s">
        <v>125</v>
      </c>
      <c r="D75" s="6"/>
      <c r="F75" s="8" t="s">
        <v>451</v>
      </c>
    </row>
    <row r="76" spans="1:6" x14ac:dyDescent="0.2">
      <c r="A76" s="5" t="s">
        <v>136</v>
      </c>
      <c r="B76" s="5" t="s">
        <v>137</v>
      </c>
      <c r="C76" s="5" t="s">
        <v>125</v>
      </c>
      <c r="D76" s="6"/>
      <c r="F76" s="8" t="s">
        <v>451</v>
      </c>
    </row>
    <row r="77" spans="1:6" x14ac:dyDescent="0.2">
      <c r="A77" s="5" t="s">
        <v>138</v>
      </c>
      <c r="B77" s="5" t="s">
        <v>139</v>
      </c>
      <c r="C77" s="5" t="s">
        <v>125</v>
      </c>
      <c r="D77" s="6"/>
      <c r="F77" s="8" t="s">
        <v>451</v>
      </c>
    </row>
    <row r="78" spans="1:6" x14ac:dyDescent="0.2">
      <c r="A78" s="5" t="s">
        <v>140</v>
      </c>
      <c r="B78" s="5" t="s">
        <v>141</v>
      </c>
      <c r="C78" s="5" t="s">
        <v>125</v>
      </c>
      <c r="D78" s="6"/>
      <c r="F78" s="8" t="s">
        <v>451</v>
      </c>
    </row>
    <row r="79" spans="1:6" x14ac:dyDescent="0.2">
      <c r="A79" s="5" t="s">
        <v>142</v>
      </c>
      <c r="B79" s="5" t="s">
        <v>438</v>
      </c>
      <c r="C79" s="5" t="s">
        <v>125</v>
      </c>
      <c r="D79" s="6"/>
      <c r="F79" s="8" t="s">
        <v>451</v>
      </c>
    </row>
    <row r="80" spans="1:6" x14ac:dyDescent="0.2">
      <c r="A80" s="5" t="s">
        <v>143</v>
      </c>
      <c r="B80" s="5" t="s">
        <v>441</v>
      </c>
      <c r="C80" s="5" t="s">
        <v>125</v>
      </c>
      <c r="D80" s="6"/>
      <c r="F80" s="8" t="s">
        <v>451</v>
      </c>
    </row>
    <row r="81" spans="1:7" x14ac:dyDescent="0.2">
      <c r="A81" s="5" t="s">
        <v>144</v>
      </c>
      <c r="B81" s="5" t="s">
        <v>442</v>
      </c>
      <c r="C81" s="5" t="s">
        <v>125</v>
      </c>
      <c r="D81" s="6"/>
      <c r="F81" s="8" t="s">
        <v>451</v>
      </c>
    </row>
    <row r="82" spans="1:7" x14ac:dyDescent="0.2">
      <c r="A82" s="5" t="s">
        <v>145</v>
      </c>
      <c r="B82" s="5" t="s">
        <v>444</v>
      </c>
      <c r="C82" s="5" t="s">
        <v>125</v>
      </c>
      <c r="D82" s="6"/>
      <c r="F82" s="8" t="s">
        <v>451</v>
      </c>
    </row>
    <row r="83" spans="1:7" x14ac:dyDescent="0.2">
      <c r="A83" s="5" t="s">
        <v>146</v>
      </c>
      <c r="B83" s="5" t="s">
        <v>443</v>
      </c>
      <c r="C83" s="5" t="s">
        <v>125</v>
      </c>
      <c r="D83" s="6"/>
      <c r="F83" s="8" t="s">
        <v>451</v>
      </c>
    </row>
    <row r="84" spans="1:7" x14ac:dyDescent="0.2">
      <c r="A84" s="5" t="s">
        <v>147</v>
      </c>
      <c r="B84" s="5" t="s">
        <v>148</v>
      </c>
      <c r="C84" s="5" t="s">
        <v>125</v>
      </c>
      <c r="D84" s="6"/>
      <c r="F84" s="8" t="s">
        <v>451</v>
      </c>
    </row>
    <row r="85" spans="1:7" x14ac:dyDescent="0.2">
      <c r="A85" s="5" t="s">
        <v>149</v>
      </c>
      <c r="B85" s="5" t="s">
        <v>439</v>
      </c>
      <c r="C85" s="5" t="s">
        <v>125</v>
      </c>
      <c r="D85" s="6"/>
      <c r="F85" s="8" t="s">
        <v>451</v>
      </c>
    </row>
    <row r="86" spans="1:7" x14ac:dyDescent="0.2">
      <c r="A86" s="5" t="s">
        <v>150</v>
      </c>
      <c r="B86" s="5" t="s">
        <v>440</v>
      </c>
      <c r="C86" s="5" t="s">
        <v>125</v>
      </c>
      <c r="D86" s="6"/>
      <c r="F86" s="8" t="s">
        <v>451</v>
      </c>
    </row>
    <row r="87" spans="1:7" x14ac:dyDescent="0.2">
      <c r="C87" s="2"/>
      <c r="D87" s="6" t="s">
        <v>531</v>
      </c>
      <c r="E87" s="7">
        <v>0</v>
      </c>
    </row>
    <row r="88" spans="1:7" x14ac:dyDescent="0.2">
      <c r="A88" s="2" t="s">
        <v>1</v>
      </c>
      <c r="B88" s="2" t="s">
        <v>9</v>
      </c>
      <c r="C88" s="3" t="s">
        <v>471</v>
      </c>
      <c r="D88" s="6">
        <v>0.41</v>
      </c>
      <c r="E88" s="7">
        <v>0</v>
      </c>
    </row>
    <row r="89" spans="1:7" x14ac:dyDescent="0.2">
      <c r="A89" s="5" t="s">
        <v>151</v>
      </c>
      <c r="B89" s="5" t="s">
        <v>325</v>
      </c>
      <c r="C89" s="5" t="str">
        <f>_xlfn.XLOOKUP(A89,'[2]11.04.23'!$B:$B,'[2]11.04.23'!$D:$D)</f>
        <v>Gekon баки проект R</v>
      </c>
      <c r="D89" s="6">
        <v>767686.21568627446</v>
      </c>
      <c r="E89" s="7" t="s">
        <v>470</v>
      </c>
      <c r="F89" s="8" t="s">
        <v>449</v>
      </c>
      <c r="G89" s="8">
        <v>1</v>
      </c>
    </row>
    <row r="90" spans="1:7" x14ac:dyDescent="0.2">
      <c r="A90" s="5" t="s">
        <v>152</v>
      </c>
      <c r="B90" s="5" t="s">
        <v>338</v>
      </c>
      <c r="C90" s="5" t="str">
        <f>_xlfn.XLOOKUP(A90,'[2]11.04.23'!$B:$B,'[2]11.04.23'!$D:$D)</f>
        <v>Gekon баки проект E</v>
      </c>
      <c r="D90" s="6">
        <v>16606.803921568626</v>
      </c>
      <c r="E90" s="7" t="s">
        <v>473</v>
      </c>
      <c r="F90" s="8" t="s">
        <v>507</v>
      </c>
      <c r="G90" s="8">
        <v>1</v>
      </c>
    </row>
    <row r="91" spans="1:7" x14ac:dyDescent="0.2">
      <c r="A91" s="5" t="s">
        <v>153</v>
      </c>
      <c r="B91" s="5" t="s">
        <v>328</v>
      </c>
      <c r="C91" s="5" t="str">
        <f>_xlfn.XLOOKUP(A91,'[2]11.04.23'!$B:$B,'[2]11.04.23'!$D:$D)</f>
        <v>Gekon баки проект E</v>
      </c>
      <c r="D91" s="6">
        <v>40969.431372549021</v>
      </c>
      <c r="E91" s="7" t="s">
        <v>473</v>
      </c>
      <c r="F91" s="8" t="s">
        <v>507</v>
      </c>
      <c r="G91" s="8">
        <v>1</v>
      </c>
    </row>
    <row r="92" spans="1:7" x14ac:dyDescent="0.2">
      <c r="A92" s="5" t="s">
        <v>154</v>
      </c>
      <c r="B92" s="5" t="s">
        <v>329</v>
      </c>
      <c r="C92" s="5" t="str">
        <f>_xlfn.XLOOKUP(A92,'[2]11.04.23'!$B:$B,'[2]11.04.23'!$D:$D)</f>
        <v>Gekon баки проект E</v>
      </c>
      <c r="D92" s="6">
        <v>48176.470588235294</v>
      </c>
      <c r="E92" s="7" t="s">
        <v>473</v>
      </c>
      <c r="F92" s="8" t="s">
        <v>507</v>
      </c>
      <c r="G92" s="8">
        <v>1</v>
      </c>
    </row>
    <row r="93" spans="1:7" x14ac:dyDescent="0.2">
      <c r="A93" s="5" t="s">
        <v>155</v>
      </c>
      <c r="B93" s="5" t="s">
        <v>330</v>
      </c>
      <c r="C93" s="5" t="str">
        <f>_xlfn.XLOOKUP(A93,'[2]11.04.23'!$B:$B,'[2]11.04.23'!$D:$D)</f>
        <v>Gekon баки проект R</v>
      </c>
      <c r="D93" s="6">
        <v>556415.4117647059</v>
      </c>
      <c r="E93" s="7" t="s">
        <v>470</v>
      </c>
      <c r="F93" s="8" t="s">
        <v>449</v>
      </c>
      <c r="G93" s="8">
        <v>1</v>
      </c>
    </row>
    <row r="94" spans="1:7" x14ac:dyDescent="0.2">
      <c r="A94" s="5" t="s">
        <v>156</v>
      </c>
      <c r="B94" s="5" t="s">
        <v>331</v>
      </c>
      <c r="C94" s="5" t="str">
        <f>_xlfn.XLOOKUP(A94,'[2]11.04.23'!$B:$B,'[2]11.04.23'!$D:$D)</f>
        <v>Gekon баки проект R</v>
      </c>
      <c r="D94" s="6">
        <v>695746.4705882353</v>
      </c>
      <c r="E94" s="7" t="s">
        <v>470</v>
      </c>
      <c r="F94" s="8" t="s">
        <v>449</v>
      </c>
      <c r="G94" s="8">
        <v>1</v>
      </c>
    </row>
    <row r="95" spans="1:7" x14ac:dyDescent="0.2">
      <c r="A95" s="5" t="s">
        <v>157</v>
      </c>
      <c r="B95" s="5" t="s">
        <v>332</v>
      </c>
      <c r="C95" s="5" t="str">
        <f>_xlfn.XLOOKUP(A95,'[2]11.04.23'!$B:$B,'[2]11.04.23'!$D:$D)</f>
        <v>Gekon баки проект R</v>
      </c>
      <c r="D95" s="6">
        <v>967641.68627450976</v>
      </c>
      <c r="E95" s="7" t="s">
        <v>470</v>
      </c>
      <c r="F95" s="8" t="s">
        <v>449</v>
      </c>
      <c r="G95" s="8">
        <v>1</v>
      </c>
    </row>
    <row r="96" spans="1:7" x14ac:dyDescent="0.2">
      <c r="A96" s="5" t="s">
        <v>158</v>
      </c>
      <c r="B96" s="5" t="s">
        <v>333</v>
      </c>
      <c r="C96" s="5" t="str">
        <f>_xlfn.XLOOKUP(A96,'[2]11.04.23'!$B:$B,'[2]11.04.23'!$D:$D)</f>
        <v>Gekon баки проект R</v>
      </c>
      <c r="D96" s="6">
        <v>1024515.5490196078</v>
      </c>
      <c r="E96" s="7" t="s">
        <v>470</v>
      </c>
      <c r="F96" s="8" t="s">
        <v>449</v>
      </c>
      <c r="G96" s="8">
        <v>1</v>
      </c>
    </row>
    <row r="97" spans="1:7" x14ac:dyDescent="0.2">
      <c r="A97" s="5" t="s">
        <v>159</v>
      </c>
      <c r="B97" s="5" t="s">
        <v>334</v>
      </c>
      <c r="C97" s="5" t="str">
        <f>_xlfn.XLOOKUP(A97,'[2]11.04.23'!$B:$B,'[2]11.04.23'!$D:$D)</f>
        <v>Gekon баки проект E</v>
      </c>
      <c r="D97" s="6">
        <v>16606.803921568626</v>
      </c>
      <c r="E97" s="7" t="s">
        <v>473</v>
      </c>
      <c r="F97" s="8" t="s">
        <v>507</v>
      </c>
      <c r="G97" s="8">
        <v>1</v>
      </c>
    </row>
    <row r="98" spans="1:7" x14ac:dyDescent="0.2">
      <c r="A98" s="5" t="s">
        <v>160</v>
      </c>
      <c r="B98" s="5" t="s">
        <v>335</v>
      </c>
      <c r="C98" s="5" t="str">
        <f>_xlfn.XLOOKUP(A98,'[2]11.04.23'!$B:$B,'[2]11.04.23'!$D:$D)</f>
        <v>Gekon баки проект E</v>
      </c>
      <c r="D98" s="6">
        <v>22566.607843137252</v>
      </c>
      <c r="E98" s="7" t="s">
        <v>473</v>
      </c>
      <c r="F98" s="8" t="s">
        <v>507</v>
      </c>
      <c r="G98" s="8">
        <v>1</v>
      </c>
    </row>
    <row r="99" spans="1:7" x14ac:dyDescent="0.2">
      <c r="A99" s="5" t="s">
        <v>161</v>
      </c>
      <c r="B99" s="5" t="s">
        <v>336</v>
      </c>
      <c r="C99" s="5" t="str">
        <f>_xlfn.XLOOKUP(A99,'[2]11.04.23'!$B:$B,'[2]11.04.23'!$D:$D)</f>
        <v>Gekon баки проект E</v>
      </c>
      <c r="D99" s="6">
        <v>40969.431372549021</v>
      </c>
      <c r="E99" s="7" t="s">
        <v>473</v>
      </c>
      <c r="F99" s="8" t="s">
        <v>507</v>
      </c>
      <c r="G99" s="8">
        <v>1</v>
      </c>
    </row>
    <row r="100" spans="1:7" x14ac:dyDescent="0.2">
      <c r="A100" s="5" t="s">
        <v>162</v>
      </c>
      <c r="B100" s="5" t="s">
        <v>337</v>
      </c>
      <c r="C100" s="5" t="str">
        <f>_xlfn.XLOOKUP(A100,'[2]11.04.23'!$B:$B,'[2]11.04.23'!$D:$D)</f>
        <v>Gekon баки проект E</v>
      </c>
      <c r="D100" s="6">
        <v>48176.470588235294</v>
      </c>
      <c r="E100" s="7" t="s">
        <v>473</v>
      </c>
      <c r="F100" s="8" t="s">
        <v>507</v>
      </c>
      <c r="G100" s="8">
        <v>1</v>
      </c>
    </row>
    <row r="101" spans="1:7" x14ac:dyDescent="0.2">
      <c r="A101" s="5" t="s">
        <v>163</v>
      </c>
      <c r="B101" s="5" t="s">
        <v>164</v>
      </c>
      <c r="C101" s="5" t="str">
        <f>_xlfn.XLOOKUP(A101,'[2]11.04.23'!$B:$B,'[2]11.04.23'!$D:$D)</f>
        <v>Gekon баки мембранные R</v>
      </c>
      <c r="D101" s="6">
        <v>177684.58536585365</v>
      </c>
      <c r="E101" s="7" t="s">
        <v>470</v>
      </c>
      <c r="F101" s="8" t="s">
        <v>449</v>
      </c>
      <c r="G101" s="8">
        <v>1</v>
      </c>
    </row>
    <row r="102" spans="1:7" x14ac:dyDescent="0.2">
      <c r="A102" s="5" t="s">
        <v>165</v>
      </c>
      <c r="B102" s="5" t="s">
        <v>166</v>
      </c>
      <c r="C102" s="5" t="str">
        <f>_xlfn.XLOOKUP(A102,'[2]11.04.23'!$B:$B,'[2]11.04.23'!$D:$D)</f>
        <v>Gekon баки проект E</v>
      </c>
      <c r="D102" s="6">
        <v>107.07843137254902</v>
      </c>
      <c r="E102" s="7" t="s">
        <v>473</v>
      </c>
      <c r="F102" s="8" t="s">
        <v>507</v>
      </c>
      <c r="G102" s="8">
        <v>1</v>
      </c>
    </row>
    <row r="103" spans="1:7" x14ac:dyDescent="0.2">
      <c r="A103" s="5" t="s">
        <v>167</v>
      </c>
      <c r="B103" s="5" t="s">
        <v>168</v>
      </c>
      <c r="C103" s="5" t="str">
        <f>_xlfn.XLOOKUP(A103,'[2]11.04.23'!$B:$B,'[2]11.04.23'!$D:$D)</f>
        <v>Gekon баки проект E</v>
      </c>
      <c r="D103" s="6">
        <v>147.45098039215688</v>
      </c>
      <c r="E103" s="7" t="s">
        <v>473</v>
      </c>
      <c r="F103" s="8" t="s">
        <v>507</v>
      </c>
      <c r="G103" s="8">
        <v>1</v>
      </c>
    </row>
    <row r="104" spans="1:7" x14ac:dyDescent="0.2">
      <c r="A104" s="5" t="s">
        <v>169</v>
      </c>
      <c r="B104" s="5" t="s">
        <v>170</v>
      </c>
      <c r="C104" s="5" t="str">
        <f>_xlfn.XLOOKUP(A104,'[2]11.04.23'!$B:$B,'[2]11.04.23'!$D:$D)</f>
        <v>Gekon баки проект E</v>
      </c>
      <c r="D104" s="6">
        <v>297.15686274509807</v>
      </c>
      <c r="E104" s="7" t="s">
        <v>473</v>
      </c>
      <c r="F104" s="8" t="s">
        <v>507</v>
      </c>
      <c r="G104" s="8">
        <v>1</v>
      </c>
    </row>
    <row r="105" spans="1:7" x14ac:dyDescent="0.2">
      <c r="A105" s="5" t="s">
        <v>171</v>
      </c>
      <c r="B105" s="5" t="s">
        <v>172</v>
      </c>
      <c r="C105" s="5" t="str">
        <f>_xlfn.XLOOKUP(A105,'[2]11.04.23'!$B:$B,'[2]11.04.23'!$D:$D)</f>
        <v>Gekon баки проект E</v>
      </c>
      <c r="D105" s="6">
        <v>463.07843137254901</v>
      </c>
      <c r="E105" s="7" t="s">
        <v>473</v>
      </c>
      <c r="F105" s="8" t="s">
        <v>507</v>
      </c>
      <c r="G105" s="8">
        <v>1</v>
      </c>
    </row>
    <row r="106" spans="1:7" x14ac:dyDescent="0.2">
      <c r="A106" s="5" t="s">
        <v>173</v>
      </c>
      <c r="B106" s="5" t="s">
        <v>174</v>
      </c>
      <c r="C106" s="5" t="str">
        <f>_xlfn.XLOOKUP(A106,'[2]11.04.23'!$B:$B,'[2]11.04.23'!$D:$D)</f>
        <v>Gekon баки проект E</v>
      </c>
      <c r="D106" s="6">
        <v>497.56862745098039</v>
      </c>
      <c r="E106" s="7" t="s">
        <v>473</v>
      </c>
      <c r="F106" s="8" t="s">
        <v>507</v>
      </c>
      <c r="G106" s="8">
        <v>1</v>
      </c>
    </row>
    <row r="107" spans="1:7" x14ac:dyDescent="0.2">
      <c r="A107" s="5" t="s">
        <v>175</v>
      </c>
      <c r="B107" s="5" t="s">
        <v>176</v>
      </c>
      <c r="C107" s="5" t="str">
        <f>_xlfn.XLOOKUP(A107,'[2]11.04.23'!$B:$B,'[2]11.04.23'!$D:$D)</f>
        <v>Gekon баки проект E</v>
      </c>
      <c r="D107" s="6">
        <v>568.13725490196077</v>
      </c>
      <c r="E107" s="7" t="s">
        <v>473</v>
      </c>
      <c r="F107" s="8" t="s">
        <v>507</v>
      </c>
      <c r="G107" s="8">
        <v>1</v>
      </c>
    </row>
    <row r="108" spans="1:7" x14ac:dyDescent="0.2">
      <c r="A108" s="5" t="s">
        <v>177</v>
      </c>
      <c r="B108" s="5" t="s">
        <v>178</v>
      </c>
      <c r="C108" s="5" t="str">
        <f>_xlfn.XLOOKUP(A108,'[2]11.04.23'!$B:$B,'[2]11.04.23'!$D:$D)</f>
        <v>Gekon баки проект E</v>
      </c>
      <c r="D108" s="6">
        <v>1061.7450980392157</v>
      </c>
      <c r="E108" s="7" t="s">
        <v>473</v>
      </c>
      <c r="F108" s="8" t="s">
        <v>507</v>
      </c>
      <c r="G108" s="8">
        <v>1</v>
      </c>
    </row>
    <row r="109" spans="1:7" x14ac:dyDescent="0.2">
      <c r="A109" s="5" t="s">
        <v>179</v>
      </c>
      <c r="B109" s="5" t="s">
        <v>180</v>
      </c>
      <c r="C109" s="5" t="str">
        <f>_xlfn.XLOOKUP(A109,'[2]11.04.23'!$B:$B,'[2]11.04.23'!$D:$D)</f>
        <v>Gekon баки проект E</v>
      </c>
      <c r="D109" s="6">
        <v>1253.372549019608</v>
      </c>
      <c r="E109" s="7" t="s">
        <v>473</v>
      </c>
      <c r="F109" s="8" t="s">
        <v>507</v>
      </c>
      <c r="G109" s="8">
        <v>1</v>
      </c>
    </row>
    <row r="110" spans="1:7" x14ac:dyDescent="0.2">
      <c r="A110" s="5" t="s">
        <v>181</v>
      </c>
      <c r="B110" s="5" t="s">
        <v>182</v>
      </c>
      <c r="C110" s="5" t="str">
        <f>_xlfn.XLOOKUP(A110,'[2]11.04.23'!$B:$B,'[2]11.04.23'!$D:$D)</f>
        <v>Gekon баки проект E</v>
      </c>
      <c r="D110" s="6">
        <v>1713.1960784313726</v>
      </c>
      <c r="E110" s="7" t="s">
        <v>473</v>
      </c>
      <c r="F110" s="8" t="s">
        <v>507</v>
      </c>
      <c r="G110" s="8">
        <v>1</v>
      </c>
    </row>
    <row r="111" spans="1:7" x14ac:dyDescent="0.2">
      <c r="A111" s="5" t="s">
        <v>183</v>
      </c>
      <c r="B111" s="5" t="s">
        <v>184</v>
      </c>
      <c r="C111" s="5" t="str">
        <f>_xlfn.XLOOKUP(A111,'[2]11.04.23'!$B:$B,'[2]11.04.23'!$D:$D)</f>
        <v>Gekon баки проект E</v>
      </c>
      <c r="D111" s="6">
        <v>3515.627450980392</v>
      </c>
      <c r="E111" s="7" t="s">
        <v>473</v>
      </c>
      <c r="F111" s="8" t="s">
        <v>507</v>
      </c>
      <c r="G111" s="8">
        <v>1</v>
      </c>
    </row>
    <row r="112" spans="1:7" x14ac:dyDescent="0.2">
      <c r="A112" s="5" t="s">
        <v>185</v>
      </c>
      <c r="B112" s="5" t="s">
        <v>186</v>
      </c>
      <c r="C112" s="5" t="str">
        <f>_xlfn.XLOOKUP(A112,'[2]11.04.23'!$B:$B,'[2]11.04.23'!$D:$D)</f>
        <v>Gekon баки проект E</v>
      </c>
      <c r="D112" s="6">
        <v>4423.5490196078435</v>
      </c>
      <c r="E112" s="7" t="s">
        <v>473</v>
      </c>
      <c r="F112" s="8" t="s">
        <v>507</v>
      </c>
      <c r="G112" s="8">
        <v>1</v>
      </c>
    </row>
    <row r="113" spans="1:7" x14ac:dyDescent="0.2">
      <c r="A113" s="5" t="s">
        <v>187</v>
      </c>
      <c r="B113" s="5" t="s">
        <v>188</v>
      </c>
      <c r="C113" s="5" t="str">
        <f>_xlfn.XLOOKUP(A113,'[2]11.04.23'!$B:$B,'[2]11.04.23'!$D:$D)</f>
        <v>Gekon баки проект E</v>
      </c>
      <c r="D113" s="6">
        <v>6051.6470588235297</v>
      </c>
      <c r="E113" s="7" t="s">
        <v>473</v>
      </c>
      <c r="F113" s="8" t="s">
        <v>507</v>
      </c>
      <c r="G113" s="8">
        <v>1</v>
      </c>
    </row>
    <row r="114" spans="1:7" x14ac:dyDescent="0.2">
      <c r="A114" s="5" t="s">
        <v>189</v>
      </c>
      <c r="B114" s="5" t="s">
        <v>355</v>
      </c>
      <c r="C114" s="5" t="str">
        <f>_xlfn.XLOOKUP(A114,'[2]11.04.23'!$B:$B,'[2]11.04.23'!$D:$D)</f>
        <v>Gekon баки проект E</v>
      </c>
      <c r="D114" s="6">
        <v>10011.49019607843</v>
      </c>
      <c r="E114" s="7" t="s">
        <v>473</v>
      </c>
      <c r="F114" s="8" t="s">
        <v>507</v>
      </c>
      <c r="G114" s="8">
        <v>1</v>
      </c>
    </row>
    <row r="115" spans="1:7" x14ac:dyDescent="0.2">
      <c r="A115" s="5" t="s">
        <v>190</v>
      </c>
      <c r="B115" s="5" t="s">
        <v>191</v>
      </c>
      <c r="C115" s="5" t="str">
        <f>_xlfn.XLOOKUP(A115,'[2]11.04.23'!$B:$B,'[2]11.04.23'!$D:$D)</f>
        <v>Gekon баки проект E</v>
      </c>
      <c r="D115" s="6">
        <v>13494.35294117647</v>
      </c>
      <c r="E115" s="7" t="s">
        <v>473</v>
      </c>
      <c r="F115" s="8" t="s">
        <v>507</v>
      </c>
      <c r="G115" s="8">
        <v>1</v>
      </c>
    </row>
    <row r="116" spans="1:7" x14ac:dyDescent="0.2">
      <c r="A116" s="5" t="s">
        <v>192</v>
      </c>
      <c r="B116" s="5" t="s">
        <v>193</v>
      </c>
      <c r="C116" s="5" t="str">
        <f>_xlfn.XLOOKUP(A116,'[2]11.04.23'!$B:$B,'[2]11.04.23'!$D:$D)</f>
        <v>Gekon баки проект E</v>
      </c>
      <c r="D116" s="6">
        <v>21237.431372549021</v>
      </c>
      <c r="E116" s="7" t="s">
        <v>473</v>
      </c>
      <c r="F116" s="8" t="s">
        <v>507</v>
      </c>
      <c r="G116" s="8">
        <v>1</v>
      </c>
    </row>
    <row r="117" spans="1:7" x14ac:dyDescent="0.2">
      <c r="A117" s="5" t="s">
        <v>194</v>
      </c>
      <c r="B117" s="5" t="s">
        <v>195</v>
      </c>
      <c r="C117" s="5" t="str">
        <f>_xlfn.XLOOKUP(A117,'[2]11.04.23'!$B:$B,'[2]11.04.23'!$D:$D)</f>
        <v>Gekon баки проект E</v>
      </c>
      <c r="D117" s="6">
        <v>27151.019607843136</v>
      </c>
      <c r="E117" s="7" t="s">
        <v>473</v>
      </c>
      <c r="F117" s="8" t="s">
        <v>507</v>
      </c>
      <c r="G117" s="8">
        <v>1</v>
      </c>
    </row>
    <row r="118" spans="1:7" x14ac:dyDescent="0.2">
      <c r="A118" s="5" t="s">
        <v>196</v>
      </c>
      <c r="B118" s="5" t="s">
        <v>197</v>
      </c>
      <c r="C118" s="5" t="str">
        <f>_xlfn.XLOOKUP(A118,'[2]11.04.23'!$B:$B,'[2]11.04.23'!$D:$D)</f>
        <v>Gekon баки проект E</v>
      </c>
      <c r="D118" s="6">
        <v>60487.568627450979</v>
      </c>
      <c r="E118" s="7" t="s">
        <v>473</v>
      </c>
      <c r="F118" s="8" t="s">
        <v>507</v>
      </c>
      <c r="G118" s="8">
        <v>1</v>
      </c>
    </row>
    <row r="119" spans="1:7" x14ac:dyDescent="0.2">
      <c r="A119" s="5" t="s">
        <v>198</v>
      </c>
      <c r="B119" s="5" t="s">
        <v>434</v>
      </c>
      <c r="C119" s="5"/>
      <c r="D119" s="6"/>
      <c r="F119" s="8" t="s">
        <v>507</v>
      </c>
      <c r="G119" s="8">
        <v>1</v>
      </c>
    </row>
    <row r="120" spans="1:7" x14ac:dyDescent="0.2">
      <c r="A120" s="5" t="s">
        <v>200</v>
      </c>
      <c r="B120" s="5" t="s">
        <v>201</v>
      </c>
      <c r="C120" s="5" t="str">
        <f>_xlfn.XLOOKUP(A120,'[2]11.04.23'!$B:$B,'[2]11.04.23'!$D:$D)</f>
        <v>Gekon баки проект E</v>
      </c>
      <c r="D120" s="6">
        <v>107.07843137254902</v>
      </c>
      <c r="E120" s="7" t="s">
        <v>473</v>
      </c>
      <c r="F120" s="8" t="s">
        <v>507</v>
      </c>
      <c r="G120" s="8">
        <v>1</v>
      </c>
    </row>
    <row r="121" spans="1:7" x14ac:dyDescent="0.2">
      <c r="A121" s="5" t="s">
        <v>202</v>
      </c>
      <c r="B121" s="5" t="s">
        <v>433</v>
      </c>
      <c r="C121" s="5" t="str">
        <f>_xlfn.XLOOKUP(A121,'[2]11.04.23'!$B:$B,'[2]11.04.23'!$D:$D)</f>
        <v>Gekon баки проект E</v>
      </c>
      <c r="D121" s="6">
        <v>107.07843137254902</v>
      </c>
      <c r="E121" s="7" t="s">
        <v>473</v>
      </c>
      <c r="F121" s="8" t="s">
        <v>507</v>
      </c>
      <c r="G121" s="8">
        <v>1</v>
      </c>
    </row>
    <row r="122" spans="1:7" x14ac:dyDescent="0.2">
      <c r="A122" s="5" t="s">
        <v>204</v>
      </c>
      <c r="B122" s="5" t="s">
        <v>205</v>
      </c>
      <c r="C122" s="5" t="str">
        <f>_xlfn.XLOOKUP(A122,'[2]11.04.23'!$B:$B,'[2]11.04.23'!$D:$D)</f>
        <v>Gekon баки проект E</v>
      </c>
      <c r="D122" s="6">
        <v>147.45098039215688</v>
      </c>
      <c r="E122" s="7" t="s">
        <v>473</v>
      </c>
      <c r="F122" s="8" t="s">
        <v>507</v>
      </c>
      <c r="G122" s="8">
        <v>1</v>
      </c>
    </row>
    <row r="123" spans="1:7" x14ac:dyDescent="0.2">
      <c r="A123" s="5" t="s">
        <v>206</v>
      </c>
      <c r="B123" s="5" t="s">
        <v>207</v>
      </c>
      <c r="C123" s="5" t="str">
        <f>_xlfn.XLOOKUP(A123,'[2]11.04.23'!$B:$B,'[2]11.04.23'!$D:$D)</f>
        <v>Gekon баки проект E</v>
      </c>
      <c r="D123" s="6">
        <v>297.15686274509807</v>
      </c>
      <c r="E123" s="7" t="s">
        <v>473</v>
      </c>
      <c r="F123" s="8" t="s">
        <v>507</v>
      </c>
      <c r="G123" s="8">
        <v>1</v>
      </c>
    </row>
    <row r="124" spans="1:7" x14ac:dyDescent="0.2">
      <c r="A124" s="5" t="s">
        <v>208</v>
      </c>
      <c r="B124" s="5" t="s">
        <v>209</v>
      </c>
      <c r="C124" s="5" t="str">
        <f>_xlfn.XLOOKUP(A124,'[2]11.04.23'!$B:$B,'[2]11.04.23'!$D:$D)</f>
        <v>Gekon баки проект E</v>
      </c>
      <c r="D124" s="6">
        <v>330.15686274509801</v>
      </c>
      <c r="E124" s="7" t="s">
        <v>473</v>
      </c>
      <c r="F124" s="8" t="s">
        <v>507</v>
      </c>
      <c r="G124" s="8">
        <v>1</v>
      </c>
    </row>
    <row r="125" spans="1:7" x14ac:dyDescent="0.2">
      <c r="A125" s="5" t="s">
        <v>210</v>
      </c>
      <c r="B125" s="5" t="s">
        <v>211</v>
      </c>
      <c r="C125" s="5" t="str">
        <f>_xlfn.XLOOKUP(A125,'[2]11.04.23'!$B:$B,'[2]11.04.23'!$D:$D)</f>
        <v>Gekon баки проект E</v>
      </c>
      <c r="D125" s="6">
        <v>463.07843137254901</v>
      </c>
      <c r="E125" s="7" t="s">
        <v>473</v>
      </c>
      <c r="F125" s="8" t="s">
        <v>507</v>
      </c>
      <c r="G125" s="8">
        <v>1</v>
      </c>
    </row>
    <row r="126" spans="1:7" x14ac:dyDescent="0.2">
      <c r="A126" s="5" t="s">
        <v>212</v>
      </c>
      <c r="B126" s="5" t="s">
        <v>213</v>
      </c>
      <c r="C126" s="5" t="str">
        <f>_xlfn.XLOOKUP(A126,'[2]11.04.23'!$B:$B,'[2]11.04.23'!$D:$D)</f>
        <v>Gekon баки проект E</v>
      </c>
      <c r="D126" s="6">
        <v>497.56862745098039</v>
      </c>
      <c r="E126" s="7" t="s">
        <v>473</v>
      </c>
      <c r="F126" s="8" t="s">
        <v>507</v>
      </c>
      <c r="G126" s="8">
        <v>1</v>
      </c>
    </row>
    <row r="127" spans="1:7" x14ac:dyDescent="0.2">
      <c r="A127" s="5" t="s">
        <v>214</v>
      </c>
      <c r="B127" s="5" t="s">
        <v>215</v>
      </c>
      <c r="C127" s="5" t="str">
        <f>_xlfn.XLOOKUP(A127,'[2]11.04.23'!$B:$B,'[2]11.04.23'!$D:$D)</f>
        <v>Gekon баки проект E</v>
      </c>
      <c r="D127" s="6">
        <v>568.13725490196077</v>
      </c>
      <c r="E127" s="7" t="s">
        <v>473</v>
      </c>
      <c r="F127" s="8" t="s">
        <v>507</v>
      </c>
      <c r="G127" s="8">
        <v>1</v>
      </c>
    </row>
    <row r="128" spans="1:7" x14ac:dyDescent="0.2">
      <c r="A128" s="5" t="s">
        <v>216</v>
      </c>
      <c r="B128" s="5" t="s">
        <v>217</v>
      </c>
      <c r="C128" s="5" t="str">
        <f>_xlfn.XLOOKUP(A128,'[2]11.04.23'!$B:$B,'[2]11.04.23'!$D:$D)</f>
        <v>Gekon баки проект E</v>
      </c>
      <c r="D128" s="6">
        <v>1061.7450980392157</v>
      </c>
      <c r="E128" s="7" t="s">
        <v>473</v>
      </c>
      <c r="F128" s="8" t="s">
        <v>507</v>
      </c>
      <c r="G128" s="8">
        <v>1</v>
      </c>
    </row>
    <row r="129" spans="1:7" x14ac:dyDescent="0.2">
      <c r="A129" s="5" t="s">
        <v>218</v>
      </c>
      <c r="B129" s="5" t="s">
        <v>219</v>
      </c>
      <c r="C129" s="5" t="str">
        <f>_xlfn.XLOOKUP(A129,'[2]11.04.23'!$B:$B,'[2]11.04.23'!$D:$D)</f>
        <v>Gekon баки проект E</v>
      </c>
      <c r="D129" s="6">
        <v>1253.372549019608</v>
      </c>
      <c r="E129" s="7" t="s">
        <v>473</v>
      </c>
      <c r="F129" s="8" t="s">
        <v>507</v>
      </c>
      <c r="G129" s="8">
        <v>1</v>
      </c>
    </row>
    <row r="130" spans="1:7" x14ac:dyDescent="0.2">
      <c r="A130" s="5" t="s">
        <v>220</v>
      </c>
      <c r="B130" s="5" t="s">
        <v>221</v>
      </c>
      <c r="C130" s="5" t="str">
        <f>_xlfn.XLOOKUP(A130,'[2]11.04.23'!$B:$B,'[2]11.04.23'!$D:$D)</f>
        <v>Gekon баки проект E</v>
      </c>
      <c r="D130" s="6">
        <v>1713.1960784313726</v>
      </c>
      <c r="E130" s="7" t="s">
        <v>473</v>
      </c>
      <c r="F130" s="8" t="s">
        <v>507</v>
      </c>
      <c r="G130" s="8">
        <v>1</v>
      </c>
    </row>
    <row r="131" spans="1:7" x14ac:dyDescent="0.2">
      <c r="A131" s="5" t="s">
        <v>222</v>
      </c>
      <c r="B131" s="5" t="s">
        <v>223</v>
      </c>
      <c r="C131" s="5" t="str">
        <f>_xlfn.XLOOKUP(A131,'[2]11.04.23'!$B:$B,'[2]11.04.23'!$D:$D)</f>
        <v>Gekon баки проект E</v>
      </c>
      <c r="D131" s="6">
        <v>3515.627450980392</v>
      </c>
      <c r="E131" s="7" t="s">
        <v>473</v>
      </c>
      <c r="F131" s="8" t="s">
        <v>507</v>
      </c>
      <c r="G131" s="8">
        <v>1</v>
      </c>
    </row>
    <row r="132" spans="1:7" x14ac:dyDescent="0.2">
      <c r="A132" s="5" t="s">
        <v>224</v>
      </c>
      <c r="B132" s="5" t="s">
        <v>432</v>
      </c>
      <c r="C132" s="5" t="str">
        <f>_xlfn.XLOOKUP(A132,'[2]11.04.23'!$B:$B,'[2]11.04.23'!$D:$D)</f>
        <v>Gekon баки проект E</v>
      </c>
      <c r="D132" s="6">
        <v>4423.5490196078435</v>
      </c>
      <c r="E132" s="7" t="s">
        <v>473</v>
      </c>
      <c r="F132" s="8" t="s">
        <v>507</v>
      </c>
      <c r="G132" s="8">
        <v>1</v>
      </c>
    </row>
    <row r="133" spans="1:7" x14ac:dyDescent="0.2">
      <c r="A133" s="5" t="s">
        <v>226</v>
      </c>
      <c r="B133" s="5" t="s">
        <v>227</v>
      </c>
      <c r="C133" s="5" t="str">
        <f>_xlfn.XLOOKUP(A133,'[2]11.04.23'!$B:$B,'[2]11.04.23'!$D:$D)</f>
        <v>Gekon баки проект E</v>
      </c>
      <c r="D133" s="6">
        <v>6051.6470588235297</v>
      </c>
      <c r="E133" s="7" t="s">
        <v>473</v>
      </c>
      <c r="F133" s="8" t="s">
        <v>507</v>
      </c>
      <c r="G133" s="8">
        <v>1</v>
      </c>
    </row>
    <row r="134" spans="1:7" x14ac:dyDescent="0.2">
      <c r="A134" s="5" t="s">
        <v>228</v>
      </c>
      <c r="B134" s="5" t="s">
        <v>229</v>
      </c>
      <c r="C134" s="5" t="str">
        <f>_xlfn.XLOOKUP(A134,'[2]11.04.23'!$B:$B,'[2]11.04.23'!$D:$D)</f>
        <v>Gekon баки проект E</v>
      </c>
      <c r="D134" s="6">
        <v>10011.49019607843</v>
      </c>
      <c r="E134" s="7" t="s">
        <v>473</v>
      </c>
      <c r="F134" s="8" t="s">
        <v>507</v>
      </c>
      <c r="G134" s="8">
        <v>1</v>
      </c>
    </row>
    <row r="135" spans="1:7" x14ac:dyDescent="0.2">
      <c r="A135" s="5" t="s">
        <v>230</v>
      </c>
      <c r="B135" s="5" t="s">
        <v>231</v>
      </c>
      <c r="C135" s="5" t="str">
        <f>_xlfn.XLOOKUP(A135,'[2]11.04.23'!$B:$B,'[2]11.04.23'!$D:$D)</f>
        <v>Gekon баки проект E</v>
      </c>
      <c r="D135" s="6">
        <v>13494.35294117647</v>
      </c>
      <c r="E135" s="7" t="s">
        <v>473</v>
      </c>
      <c r="F135" s="8" t="s">
        <v>507</v>
      </c>
      <c r="G135" s="8">
        <v>1</v>
      </c>
    </row>
    <row r="136" spans="1:7" x14ac:dyDescent="0.2">
      <c r="A136" s="5" t="s">
        <v>232</v>
      </c>
      <c r="B136" s="5" t="s">
        <v>233</v>
      </c>
      <c r="C136" s="5" t="str">
        <f>_xlfn.XLOOKUP(A136,'[2]11.04.23'!$B:$B,'[2]11.04.23'!$D:$D)</f>
        <v>Gekon баки проект E</v>
      </c>
      <c r="D136" s="6">
        <v>21237.431372549021</v>
      </c>
      <c r="E136" s="7" t="s">
        <v>473</v>
      </c>
      <c r="F136" s="8" t="s">
        <v>507</v>
      </c>
      <c r="G136" s="8">
        <v>1</v>
      </c>
    </row>
    <row r="137" spans="1:7" x14ac:dyDescent="0.2">
      <c r="A137" s="5" t="s">
        <v>234</v>
      </c>
      <c r="B137" s="5" t="s">
        <v>235</v>
      </c>
      <c r="C137" s="5" t="str">
        <f>_xlfn.XLOOKUP(A137,'[2]11.04.23'!$B:$B,'[2]11.04.23'!$D:$D)</f>
        <v>Gekon баки проект E</v>
      </c>
      <c r="D137" s="6">
        <v>27151.019607843136</v>
      </c>
      <c r="E137" s="7" t="s">
        <v>473</v>
      </c>
      <c r="F137" s="8" t="s">
        <v>507</v>
      </c>
      <c r="G137" s="8">
        <v>1</v>
      </c>
    </row>
    <row r="138" spans="1:7" x14ac:dyDescent="0.2">
      <c r="A138" s="5" t="s">
        <v>236</v>
      </c>
      <c r="B138" s="5" t="s">
        <v>430</v>
      </c>
      <c r="C138" s="5" t="str">
        <f>_xlfn.XLOOKUP(A138,'[2]11.04.23'!$B:$B,'[2]11.04.23'!$D:$D)</f>
        <v>Gekon баки проект E</v>
      </c>
      <c r="D138" s="6">
        <v>60487.568627450979</v>
      </c>
      <c r="E138" s="7" t="s">
        <v>473</v>
      </c>
      <c r="F138" s="8" t="s">
        <v>507</v>
      </c>
      <c r="G138" s="8">
        <v>1</v>
      </c>
    </row>
    <row r="139" spans="1:7" x14ac:dyDescent="0.2">
      <c r="A139" s="5" t="s">
        <v>238</v>
      </c>
      <c r="B139" s="5" t="s">
        <v>431</v>
      </c>
      <c r="C139" s="5" t="str">
        <f>_xlfn.XLOOKUP(A139,'[2]11.04.23'!$B:$B,'[2]11.04.23'!$D:$D)</f>
        <v>Gekon баки проект E</v>
      </c>
      <c r="D139" s="6">
        <v>70173.509803921566</v>
      </c>
      <c r="E139" s="7" t="s">
        <v>473</v>
      </c>
      <c r="F139" s="8" t="s">
        <v>507</v>
      </c>
      <c r="G139" s="8">
        <v>1</v>
      </c>
    </row>
    <row r="140" spans="1:7" x14ac:dyDescent="0.2">
      <c r="A140" s="5" t="s">
        <v>240</v>
      </c>
      <c r="B140" s="5" t="s">
        <v>241</v>
      </c>
      <c r="C140" s="5" t="str">
        <f>_xlfn.XLOOKUP(A140,'[2]11.04.23'!$B:$B,'[2]11.04.23'!$D:$D)</f>
        <v>Gekon баки проект E</v>
      </c>
      <c r="D140" s="6">
        <v>311.52941176470586</v>
      </c>
      <c r="E140" s="7" t="s">
        <v>473</v>
      </c>
      <c r="F140" s="8" t="s">
        <v>507</v>
      </c>
      <c r="G140" s="8">
        <v>1</v>
      </c>
    </row>
    <row r="141" spans="1:7" x14ac:dyDescent="0.2">
      <c r="A141" s="5" t="s">
        <v>242</v>
      </c>
      <c r="B141" s="5" t="s">
        <v>243</v>
      </c>
      <c r="C141" s="5" t="str">
        <f>_xlfn.XLOOKUP(A141,'[2]11.04.23'!$B:$B,'[2]11.04.23'!$D:$D)</f>
        <v>Gekon баки проект E</v>
      </c>
      <c r="D141" s="6">
        <v>311.52941176470586</v>
      </c>
      <c r="E141" s="7" t="s">
        <v>473</v>
      </c>
      <c r="F141" s="8" t="s">
        <v>507</v>
      </c>
      <c r="G141" s="8">
        <v>1</v>
      </c>
    </row>
    <row r="142" spans="1:7" x14ac:dyDescent="0.2">
      <c r="A142" s="5" t="s">
        <v>244</v>
      </c>
      <c r="B142" s="5" t="s">
        <v>245</v>
      </c>
      <c r="C142" s="5" t="str">
        <f>_xlfn.XLOOKUP(A142,'[2]11.04.23'!$B:$B,'[2]11.04.23'!$D:$D)</f>
        <v>Gekon баки проект E</v>
      </c>
      <c r="D142" s="6">
        <v>426.35294117647055</v>
      </c>
      <c r="E142" s="7" t="s">
        <v>473</v>
      </c>
      <c r="F142" s="8" t="s">
        <v>507</v>
      </c>
      <c r="G142" s="8">
        <v>1</v>
      </c>
    </row>
    <row r="143" spans="1:7" x14ac:dyDescent="0.2">
      <c r="A143" s="5" t="s">
        <v>246</v>
      </c>
      <c r="B143" s="5" t="s">
        <v>247</v>
      </c>
      <c r="C143" s="5" t="str">
        <f>_xlfn.XLOOKUP(A143,'[2]11.04.23'!$B:$B,'[2]11.04.23'!$D:$D)</f>
        <v>Gekon баки проект E</v>
      </c>
      <c r="D143" s="6">
        <v>426.35294117647055</v>
      </c>
      <c r="E143" s="7" t="s">
        <v>473</v>
      </c>
      <c r="F143" s="8" t="s">
        <v>507</v>
      </c>
      <c r="G143" s="8">
        <v>1</v>
      </c>
    </row>
    <row r="144" spans="1:7" x14ac:dyDescent="0.2">
      <c r="A144" s="5" t="s">
        <v>248</v>
      </c>
      <c r="B144" s="5" t="s">
        <v>356</v>
      </c>
      <c r="C144" s="5" t="str">
        <f>_xlfn.XLOOKUP(A144,'[2]11.04.23'!$B:$B,'[2]11.04.23'!$D:$D)</f>
        <v>Gekon баки проект E</v>
      </c>
      <c r="D144" s="6">
        <v>1150.6470588235295</v>
      </c>
      <c r="E144" s="7" t="s">
        <v>473</v>
      </c>
      <c r="F144" s="8" t="s">
        <v>507</v>
      </c>
      <c r="G144" s="8">
        <v>1</v>
      </c>
    </row>
    <row r="145" spans="1:7" x14ac:dyDescent="0.2">
      <c r="A145" s="5" t="s">
        <v>249</v>
      </c>
      <c r="B145" s="5" t="s">
        <v>357</v>
      </c>
      <c r="C145" s="5" t="str">
        <f>_xlfn.XLOOKUP(A145,'[2]11.04.23'!$B:$B,'[2]11.04.23'!$D:$D)</f>
        <v>Gekon баки проект E</v>
      </c>
      <c r="D145" s="6">
        <v>1842.4117647058822</v>
      </c>
      <c r="E145" s="7" t="s">
        <v>473</v>
      </c>
      <c r="F145" s="8" t="s">
        <v>507</v>
      </c>
      <c r="G145" s="8">
        <v>1</v>
      </c>
    </row>
    <row r="146" spans="1:7" x14ac:dyDescent="0.2">
      <c r="A146" s="5" t="s">
        <v>250</v>
      </c>
      <c r="B146" s="5" t="s">
        <v>358</v>
      </c>
      <c r="C146" s="5" t="str">
        <f>_xlfn.XLOOKUP(A146,'[2]11.04.23'!$B:$B,'[2]11.04.23'!$D:$D)</f>
        <v>Gekon баки проект E</v>
      </c>
      <c r="D146" s="6">
        <v>2396.4901960784314</v>
      </c>
      <c r="E146" s="7" t="s">
        <v>473</v>
      </c>
      <c r="F146" s="8" t="s">
        <v>507</v>
      </c>
      <c r="G146" s="8">
        <v>1</v>
      </c>
    </row>
    <row r="147" spans="1:7" x14ac:dyDescent="0.2">
      <c r="A147" s="5" t="s">
        <v>251</v>
      </c>
      <c r="B147" s="5" t="s">
        <v>359</v>
      </c>
      <c r="C147" s="5" t="str">
        <f>_xlfn.XLOOKUP(A147,'[2]11.04.23'!$B:$B,'[2]11.04.23'!$D:$D)</f>
        <v>Gekon баки проект E</v>
      </c>
      <c r="D147" s="6">
        <v>3055.4117647058824</v>
      </c>
      <c r="E147" s="7" t="s">
        <v>473</v>
      </c>
      <c r="F147" s="8" t="s">
        <v>507</v>
      </c>
      <c r="G147" s="8">
        <v>1</v>
      </c>
    </row>
    <row r="148" spans="1:7" x14ac:dyDescent="0.2">
      <c r="A148" s="5" t="s">
        <v>252</v>
      </c>
      <c r="B148" s="5" t="s">
        <v>360</v>
      </c>
      <c r="C148" s="5" t="str">
        <f>_xlfn.XLOOKUP(A148,'[2]11.04.23'!$B:$B,'[2]11.04.23'!$D:$D)</f>
        <v>Gekon баки проект E</v>
      </c>
      <c r="D148" s="6">
        <v>4148.5294117647054</v>
      </c>
      <c r="E148" s="7" t="s">
        <v>473</v>
      </c>
      <c r="F148" s="8" t="s">
        <v>507</v>
      </c>
      <c r="G148" s="8">
        <v>1</v>
      </c>
    </row>
    <row r="149" spans="1:7" x14ac:dyDescent="0.2">
      <c r="A149" s="5" t="s">
        <v>253</v>
      </c>
      <c r="B149" s="5" t="s">
        <v>423</v>
      </c>
      <c r="C149" s="5" t="str">
        <f>_xlfn.XLOOKUP(A149,'[2]11.04.23'!$B:$B,'[2]11.04.23'!$D:$D)</f>
        <v>Gekon баки проект E</v>
      </c>
      <c r="D149" s="6">
        <v>7251.6862745098042</v>
      </c>
      <c r="E149" s="7" t="s">
        <v>473</v>
      </c>
      <c r="F149" s="8" t="s">
        <v>507</v>
      </c>
      <c r="G149" s="8">
        <v>1</v>
      </c>
    </row>
    <row r="150" spans="1:7" x14ac:dyDescent="0.2">
      <c r="A150" s="5" t="s">
        <v>255</v>
      </c>
      <c r="B150" s="5" t="s">
        <v>424</v>
      </c>
      <c r="C150" s="5" t="str">
        <f>_xlfn.XLOOKUP(A150,'[2]11.04.23'!$B:$B,'[2]11.04.23'!$D:$D)</f>
        <v>Gekon баки проект E</v>
      </c>
      <c r="D150" s="6">
        <v>9850.9019607843129</v>
      </c>
      <c r="E150" s="7" t="s">
        <v>473</v>
      </c>
      <c r="F150" s="8" t="s">
        <v>507</v>
      </c>
      <c r="G150" s="8">
        <v>1</v>
      </c>
    </row>
    <row r="151" spans="1:7" x14ac:dyDescent="0.2">
      <c r="A151" s="5" t="s">
        <v>257</v>
      </c>
      <c r="B151" s="5" t="s">
        <v>258</v>
      </c>
      <c r="C151" s="5" t="str">
        <f>_xlfn.XLOOKUP(A151,'[2]11.04.23'!$B:$B,'[2]11.04.23'!$D:$D)</f>
        <v>Gekon баки проект E</v>
      </c>
      <c r="D151" s="6">
        <v>15459.862745098038</v>
      </c>
      <c r="E151" s="7" t="s">
        <v>473</v>
      </c>
      <c r="F151" s="8" t="s">
        <v>507</v>
      </c>
      <c r="G151" s="8">
        <v>1</v>
      </c>
    </row>
    <row r="152" spans="1:7" x14ac:dyDescent="0.2">
      <c r="A152" s="5" t="s">
        <v>259</v>
      </c>
      <c r="B152" s="5" t="s">
        <v>260</v>
      </c>
      <c r="C152" s="5" t="str">
        <f>_xlfn.XLOOKUP(A152,'[2]11.04.23'!$B:$B,'[2]11.04.23'!$D:$D)</f>
        <v>Gekon баки проект E</v>
      </c>
      <c r="D152" s="6">
        <v>20407.215686274511</v>
      </c>
      <c r="E152" s="7" t="s">
        <v>473</v>
      </c>
      <c r="F152" s="8" t="s">
        <v>507</v>
      </c>
      <c r="G152" s="8">
        <v>1</v>
      </c>
    </row>
    <row r="153" spans="1:7" x14ac:dyDescent="0.2">
      <c r="A153" s="5" t="s">
        <v>261</v>
      </c>
      <c r="B153" s="5" t="s">
        <v>262</v>
      </c>
      <c r="C153" s="5" t="str">
        <f>_xlfn.XLOOKUP(A153,'[2]11.04.23'!$B:$B,'[2]11.04.23'!$D:$D)</f>
        <v>Gekon баки проект E</v>
      </c>
      <c r="D153" s="6">
        <v>71091.843137254895</v>
      </c>
      <c r="E153" s="7" t="s">
        <v>473</v>
      </c>
      <c r="F153" s="8" t="s">
        <v>507</v>
      </c>
      <c r="G153" s="8">
        <v>1</v>
      </c>
    </row>
    <row r="154" spans="1:7" x14ac:dyDescent="0.2">
      <c r="A154" s="5" t="s">
        <v>263</v>
      </c>
      <c r="B154" s="5" t="s">
        <v>264</v>
      </c>
      <c r="C154" s="5" t="str">
        <f>_xlfn.XLOOKUP(A154,'[2]11.04.23'!$B:$B,'[2]11.04.23'!$D:$D)</f>
        <v>Gekon баки проект E</v>
      </c>
      <c r="D154" s="6">
        <v>311.52941176470586</v>
      </c>
      <c r="E154" s="7" t="s">
        <v>473</v>
      </c>
      <c r="F154" s="8" t="s">
        <v>507</v>
      </c>
      <c r="G154" s="8">
        <v>1</v>
      </c>
    </row>
    <row r="155" spans="1:7" x14ac:dyDescent="0.2">
      <c r="A155" s="5" t="s">
        <v>265</v>
      </c>
      <c r="B155" s="5" t="s">
        <v>266</v>
      </c>
      <c r="C155" s="5" t="str">
        <f>_xlfn.XLOOKUP(A155,'[2]11.04.23'!$B:$B,'[2]11.04.23'!$D:$D)</f>
        <v>Gekon баки проект E</v>
      </c>
      <c r="D155" s="6">
        <v>311.52941176470586</v>
      </c>
      <c r="E155" s="7" t="s">
        <v>473</v>
      </c>
      <c r="F155" s="8" t="s">
        <v>507</v>
      </c>
      <c r="G155" s="8">
        <v>1</v>
      </c>
    </row>
    <row r="156" spans="1:7" x14ac:dyDescent="0.2">
      <c r="A156" s="5" t="s">
        <v>267</v>
      </c>
      <c r="B156" s="5" t="s">
        <v>268</v>
      </c>
      <c r="C156" s="5" t="str">
        <f>_xlfn.XLOOKUP(A156,'[2]11.04.23'!$B:$B,'[2]11.04.23'!$D:$D)</f>
        <v>Gekon баки проект E</v>
      </c>
      <c r="D156" s="6">
        <v>426.35294117647055</v>
      </c>
      <c r="E156" s="7" t="s">
        <v>473</v>
      </c>
      <c r="F156" s="8" t="s">
        <v>507</v>
      </c>
      <c r="G156" s="8">
        <v>1</v>
      </c>
    </row>
    <row r="157" spans="1:7" x14ac:dyDescent="0.2">
      <c r="A157" s="5" t="s">
        <v>269</v>
      </c>
      <c r="B157" s="5" t="s">
        <v>425</v>
      </c>
      <c r="C157" s="5" t="str">
        <f>_xlfn.XLOOKUP(A157,'[2]11.04.23'!$B:$B,'[2]11.04.23'!$D:$D)</f>
        <v>Gekon баки проект E</v>
      </c>
      <c r="D157" s="6">
        <v>426.35294117647055</v>
      </c>
      <c r="E157" s="7" t="s">
        <v>473</v>
      </c>
      <c r="F157" s="8" t="s">
        <v>507</v>
      </c>
      <c r="G157" s="8">
        <v>1</v>
      </c>
    </row>
    <row r="158" spans="1:7" x14ac:dyDescent="0.2">
      <c r="A158" s="5" t="s">
        <v>270</v>
      </c>
      <c r="B158" s="5" t="s">
        <v>426</v>
      </c>
      <c r="C158" s="5" t="str">
        <f>_xlfn.XLOOKUP(A158,'[2]11.04.23'!$B:$B,'[2]11.04.23'!$D:$D)</f>
        <v>Gekon баки проект E</v>
      </c>
      <c r="D158" s="6">
        <v>630.88235294117646</v>
      </c>
      <c r="E158" s="7" t="s">
        <v>473</v>
      </c>
      <c r="F158" s="8" t="s">
        <v>507</v>
      </c>
      <c r="G158" s="8">
        <v>1</v>
      </c>
    </row>
    <row r="159" spans="1:7" x14ac:dyDescent="0.2">
      <c r="A159" s="5" t="s">
        <v>271</v>
      </c>
      <c r="B159" s="5" t="s">
        <v>272</v>
      </c>
      <c r="C159" s="5" t="str">
        <f>_xlfn.XLOOKUP(A159,'[2]11.04.23'!$B:$B,'[2]11.04.23'!$D:$D)</f>
        <v>Gekon баки проект E</v>
      </c>
      <c r="D159" s="6">
        <v>711.0980392156863</v>
      </c>
      <c r="E159" s="7" t="s">
        <v>473</v>
      </c>
      <c r="F159" s="8" t="s">
        <v>507</v>
      </c>
      <c r="G159" s="8">
        <v>1</v>
      </c>
    </row>
    <row r="160" spans="1:7" x14ac:dyDescent="0.2">
      <c r="A160" s="5" t="s">
        <v>273</v>
      </c>
      <c r="B160" s="5" t="s">
        <v>427</v>
      </c>
      <c r="C160" s="5" t="str">
        <f>_xlfn.XLOOKUP(A160,'[2]11.04.23'!$B:$B,'[2]11.04.23'!$D:$D)</f>
        <v>Gekon баки проект E</v>
      </c>
      <c r="D160" s="6">
        <v>1132.4901960784314</v>
      </c>
      <c r="E160" s="7" t="s">
        <v>473</v>
      </c>
      <c r="F160" s="8" t="s">
        <v>507</v>
      </c>
      <c r="G160" s="8">
        <v>1</v>
      </c>
    </row>
    <row r="161" spans="1:7" x14ac:dyDescent="0.2">
      <c r="A161" s="5" t="s">
        <v>274</v>
      </c>
      <c r="B161" s="5" t="s">
        <v>275</v>
      </c>
      <c r="C161" s="5" t="str">
        <f>_xlfn.XLOOKUP(A161,'[2]11.04.23'!$B:$B,'[2]11.04.23'!$D:$D)</f>
        <v>Gekon баки проект E</v>
      </c>
      <c r="D161" s="6">
        <v>1150.6470588235295</v>
      </c>
      <c r="E161" s="7" t="s">
        <v>473</v>
      </c>
      <c r="F161" s="8" t="s">
        <v>507</v>
      </c>
      <c r="G161" s="8">
        <v>1</v>
      </c>
    </row>
    <row r="162" spans="1:7" x14ac:dyDescent="0.2">
      <c r="A162" s="5" t="s">
        <v>276</v>
      </c>
      <c r="B162" s="5" t="s">
        <v>277</v>
      </c>
      <c r="C162" s="5" t="str">
        <f>_xlfn.XLOOKUP(A162,'[2]11.04.23'!$B:$B,'[2]11.04.23'!$D:$D)</f>
        <v>Gekon баки проект E</v>
      </c>
      <c r="D162" s="6">
        <v>1842.4117647058822</v>
      </c>
      <c r="E162" s="7" t="s">
        <v>473</v>
      </c>
      <c r="F162" s="8" t="s">
        <v>507</v>
      </c>
      <c r="G162" s="8">
        <v>1</v>
      </c>
    </row>
    <row r="163" spans="1:7" x14ac:dyDescent="0.2">
      <c r="A163" s="5" t="s">
        <v>278</v>
      </c>
      <c r="B163" s="5" t="s">
        <v>419</v>
      </c>
      <c r="C163" s="5" t="str">
        <f>_xlfn.XLOOKUP(A163,'[2]11.04.23'!$B:$B,'[2]11.04.23'!$D:$D)</f>
        <v>Gekon баки проект E</v>
      </c>
      <c r="D163" s="6">
        <v>2396.4901960784314</v>
      </c>
      <c r="E163" s="7" t="s">
        <v>473</v>
      </c>
      <c r="F163" s="8" t="s">
        <v>507</v>
      </c>
      <c r="G163" s="8">
        <v>1</v>
      </c>
    </row>
    <row r="164" spans="1:7" x14ac:dyDescent="0.2">
      <c r="A164" s="5" t="s">
        <v>279</v>
      </c>
      <c r="B164" s="5" t="s">
        <v>420</v>
      </c>
      <c r="C164" s="5" t="str">
        <f>_xlfn.XLOOKUP(A164,'[2]11.04.23'!$B:$B,'[2]11.04.23'!$D:$D)</f>
        <v>Gekon баки проект E</v>
      </c>
      <c r="D164" s="6">
        <v>3055.4117647058824</v>
      </c>
      <c r="E164" s="7" t="s">
        <v>473</v>
      </c>
      <c r="F164" s="8" t="s">
        <v>507</v>
      </c>
      <c r="G164" s="8">
        <v>1</v>
      </c>
    </row>
    <row r="165" spans="1:7" x14ac:dyDescent="0.2">
      <c r="A165" s="5" t="s">
        <v>280</v>
      </c>
      <c r="B165" s="5" t="s">
        <v>421</v>
      </c>
      <c r="C165" s="5" t="str">
        <f>_xlfn.XLOOKUP(A165,'[2]11.04.23'!$B:$B,'[2]11.04.23'!$D:$D)</f>
        <v>Gekon баки проект E</v>
      </c>
      <c r="D165" s="6">
        <v>4148.5294117647054</v>
      </c>
      <c r="E165" s="7" t="s">
        <v>473</v>
      </c>
      <c r="F165" s="8" t="s">
        <v>507</v>
      </c>
      <c r="G165" s="8">
        <v>1</v>
      </c>
    </row>
    <row r="166" spans="1:7" x14ac:dyDescent="0.2">
      <c r="A166" s="5" t="s">
        <v>281</v>
      </c>
      <c r="B166" s="5" t="s">
        <v>282</v>
      </c>
      <c r="C166" s="5" t="str">
        <f>_xlfn.XLOOKUP(A166,'[2]11.04.23'!$B:$B,'[2]11.04.23'!$D:$D)</f>
        <v>Gekon баки проект E</v>
      </c>
      <c r="D166" s="6">
        <v>5926.411764705882</v>
      </c>
      <c r="E166" s="7" t="s">
        <v>473</v>
      </c>
      <c r="F166" s="8" t="s">
        <v>507</v>
      </c>
      <c r="G166" s="8">
        <v>1</v>
      </c>
    </row>
    <row r="167" spans="1:7" x14ac:dyDescent="0.2">
      <c r="A167" s="5" t="s">
        <v>283</v>
      </c>
      <c r="B167" s="5" t="s">
        <v>422</v>
      </c>
      <c r="C167" s="5" t="str">
        <f>_xlfn.XLOOKUP(A167,'[2]11.04.23'!$B:$B,'[2]11.04.23'!$D:$D)</f>
        <v>Gekon баки проект E</v>
      </c>
      <c r="D167" s="6">
        <v>7251.6862745098042</v>
      </c>
      <c r="E167" s="7" t="s">
        <v>473</v>
      </c>
      <c r="F167" s="8" t="s">
        <v>507</v>
      </c>
      <c r="G167" s="8">
        <v>1</v>
      </c>
    </row>
    <row r="168" spans="1:7" x14ac:dyDescent="0.2">
      <c r="A168" s="5" t="s">
        <v>284</v>
      </c>
      <c r="B168" s="5" t="s">
        <v>285</v>
      </c>
      <c r="C168" s="5" t="str">
        <f>_xlfn.XLOOKUP(A168,'[2]11.04.23'!$B:$B,'[2]11.04.23'!$D:$D)</f>
        <v>Gekon баки проект E</v>
      </c>
      <c r="D168" s="6">
        <v>9850.9019607843129</v>
      </c>
      <c r="E168" s="7" t="s">
        <v>473</v>
      </c>
      <c r="F168" s="8" t="s">
        <v>507</v>
      </c>
      <c r="G168" s="8">
        <v>1</v>
      </c>
    </row>
    <row r="169" spans="1:7" x14ac:dyDescent="0.2">
      <c r="A169" s="5" t="s">
        <v>286</v>
      </c>
      <c r="B169" s="5" t="s">
        <v>428</v>
      </c>
      <c r="C169" s="5" t="str">
        <f>_xlfn.XLOOKUP(A169,'[2]11.04.23'!$B:$B,'[2]11.04.23'!$D:$D)</f>
        <v>Gekon баки проект E</v>
      </c>
      <c r="D169" s="6">
        <v>15459.862745098038</v>
      </c>
      <c r="E169" s="7" t="s">
        <v>473</v>
      </c>
      <c r="F169" s="8" t="s">
        <v>507</v>
      </c>
      <c r="G169" s="8">
        <v>1</v>
      </c>
    </row>
    <row r="170" spans="1:7" x14ac:dyDescent="0.2">
      <c r="A170" s="5" t="s">
        <v>287</v>
      </c>
      <c r="B170" s="5" t="s">
        <v>288</v>
      </c>
      <c r="C170" s="5" t="str">
        <f>_xlfn.XLOOKUP(A170,'[2]11.04.23'!$B:$B,'[2]11.04.23'!$D:$D)</f>
        <v>Gekon баки проект E</v>
      </c>
      <c r="D170" s="6">
        <v>17497.607843137255</v>
      </c>
      <c r="E170" s="7" t="s">
        <v>473</v>
      </c>
      <c r="F170" s="8" t="s">
        <v>507</v>
      </c>
      <c r="G170" s="8">
        <v>1</v>
      </c>
    </row>
    <row r="171" spans="1:7" x14ac:dyDescent="0.2">
      <c r="A171" s="5" t="s">
        <v>289</v>
      </c>
      <c r="B171" s="5" t="s">
        <v>290</v>
      </c>
      <c r="C171" s="5" t="str">
        <f>_xlfn.XLOOKUP(A171,'[2]11.04.23'!$B:$B,'[2]11.04.23'!$D:$D)</f>
        <v>Gekon баки проект E</v>
      </c>
      <c r="D171" s="6">
        <v>20407.215686274511</v>
      </c>
      <c r="E171" s="7" t="s">
        <v>473</v>
      </c>
      <c r="F171" s="8" t="s">
        <v>507</v>
      </c>
      <c r="G171" s="8">
        <v>1</v>
      </c>
    </row>
    <row r="172" spans="1:7" x14ac:dyDescent="0.2">
      <c r="A172" s="5" t="s">
        <v>291</v>
      </c>
      <c r="B172" s="5" t="s">
        <v>292</v>
      </c>
      <c r="C172" s="5" t="str">
        <f>_xlfn.XLOOKUP(A172,'[2]11.04.23'!$B:$B,'[2]11.04.23'!$D:$D)</f>
        <v>Gekon баки проект E</v>
      </c>
      <c r="D172" s="6">
        <v>28540.98039215686</v>
      </c>
      <c r="E172" s="7" t="s">
        <v>473</v>
      </c>
      <c r="F172" s="8" t="s">
        <v>507</v>
      </c>
      <c r="G172" s="8">
        <v>1</v>
      </c>
    </row>
    <row r="173" spans="1:7" x14ac:dyDescent="0.2">
      <c r="A173" s="5" t="s">
        <v>293</v>
      </c>
      <c r="B173" s="5" t="s">
        <v>294</v>
      </c>
      <c r="C173" s="5" t="str">
        <f>_xlfn.XLOOKUP(A173,'[2]11.04.23'!$B:$B,'[2]11.04.23'!$D:$D)</f>
        <v>Gekon баки проект E</v>
      </c>
      <c r="D173" s="6">
        <v>35797.019607843133</v>
      </c>
      <c r="E173" s="7" t="s">
        <v>473</v>
      </c>
      <c r="F173" s="8" t="s">
        <v>507</v>
      </c>
      <c r="G173" s="8">
        <v>1</v>
      </c>
    </row>
    <row r="174" spans="1:7" x14ac:dyDescent="0.2">
      <c r="A174" s="5" t="s">
        <v>295</v>
      </c>
      <c r="B174" s="5" t="s">
        <v>296</v>
      </c>
      <c r="C174" s="5" t="str">
        <f>_xlfn.XLOOKUP(A174,'[2]11.04.23'!$B:$B,'[2]11.04.23'!$D:$D)</f>
        <v>Gekon баки проект E</v>
      </c>
      <c r="D174" s="6">
        <v>71091.843137254895</v>
      </c>
      <c r="E174" s="7" t="s">
        <v>473</v>
      </c>
      <c r="F174" s="8" t="s">
        <v>507</v>
      </c>
      <c r="G174" s="8">
        <v>1</v>
      </c>
    </row>
    <row r="175" spans="1:7" x14ac:dyDescent="0.2">
      <c r="A175" s="5" t="s">
        <v>297</v>
      </c>
      <c r="B175" s="5" t="s">
        <v>298</v>
      </c>
      <c r="C175" s="5" t="str">
        <f>_xlfn.XLOOKUP(A175,'[2]11.04.23'!$B:$B,'[2]11.04.23'!$D:$D)</f>
        <v>Gekon баки проект E</v>
      </c>
      <c r="D175" s="6">
        <v>85310.156862745091</v>
      </c>
      <c r="E175" s="7" t="s">
        <v>473</v>
      </c>
      <c r="F175" s="8" t="s">
        <v>507</v>
      </c>
      <c r="G175" s="8">
        <v>1</v>
      </c>
    </row>
    <row r="176" spans="1:7" x14ac:dyDescent="0.2">
      <c r="A176" s="5" t="s">
        <v>299</v>
      </c>
      <c r="B176" s="5" t="s">
        <v>400</v>
      </c>
      <c r="C176" s="5" t="str">
        <f>_xlfn.XLOOKUP(A176,'[2]11.04.23'!$B:$B,'[2]11.04.23'!$D:$D)</f>
        <v>Gekon баки проект E</v>
      </c>
      <c r="D176" s="6">
        <v>147.45098039215688</v>
      </c>
      <c r="E176" s="7" t="s">
        <v>473</v>
      </c>
      <c r="F176" s="8" t="s">
        <v>507</v>
      </c>
      <c r="G176" s="8">
        <v>1</v>
      </c>
    </row>
    <row r="177" spans="1:7" x14ac:dyDescent="0.2">
      <c r="A177" s="5" t="s">
        <v>300</v>
      </c>
      <c r="B177" s="5" t="s">
        <v>401</v>
      </c>
      <c r="C177" s="5" t="str">
        <f>_xlfn.XLOOKUP(A177,'[2]11.04.23'!$B:$B,'[2]11.04.23'!$D:$D)</f>
        <v>Gekon баки проект E</v>
      </c>
      <c r="D177" s="6">
        <v>297.15686274509807</v>
      </c>
      <c r="E177" s="7" t="s">
        <v>473</v>
      </c>
      <c r="F177" s="8" t="s">
        <v>507</v>
      </c>
      <c r="G177" s="8">
        <v>1</v>
      </c>
    </row>
    <row r="178" spans="1:7" x14ac:dyDescent="0.2">
      <c r="A178" s="5" t="s">
        <v>301</v>
      </c>
      <c r="B178" s="5" t="s">
        <v>302</v>
      </c>
      <c r="C178" s="5" t="str">
        <f>_xlfn.XLOOKUP(A178,'[2]11.04.23'!$B:$B,'[2]11.04.23'!$D:$D)</f>
        <v>Gekon баки проект E</v>
      </c>
      <c r="D178" s="6">
        <v>463.07843137254901</v>
      </c>
      <c r="E178" s="7" t="s">
        <v>473</v>
      </c>
      <c r="F178" s="8" t="s">
        <v>507</v>
      </c>
      <c r="G178" s="8">
        <v>1</v>
      </c>
    </row>
    <row r="179" spans="1:7" x14ac:dyDescent="0.2">
      <c r="A179" s="5" t="s">
        <v>303</v>
      </c>
      <c r="B179" s="5" t="s">
        <v>402</v>
      </c>
      <c r="C179" s="5" t="str">
        <f>_xlfn.XLOOKUP(A179,'[2]11.04.23'!$B:$B,'[2]11.04.23'!$D:$D)</f>
        <v>Gekon баки проект E</v>
      </c>
      <c r="D179" s="6">
        <v>497.56862745098039</v>
      </c>
      <c r="E179" s="7" t="s">
        <v>473</v>
      </c>
      <c r="F179" s="8" t="s">
        <v>507</v>
      </c>
      <c r="G179" s="8">
        <v>1</v>
      </c>
    </row>
    <row r="180" spans="1:7" x14ac:dyDescent="0.2">
      <c r="A180" s="5" t="s">
        <v>304</v>
      </c>
      <c r="B180" s="5" t="s">
        <v>403</v>
      </c>
      <c r="C180" s="5" t="str">
        <f>_xlfn.XLOOKUP(A180,'[2]11.04.23'!$B:$B,'[2]11.04.23'!$D:$D)</f>
        <v>Gekon баки проект E</v>
      </c>
      <c r="D180" s="6">
        <v>426.35294117647055</v>
      </c>
      <c r="E180" s="7" t="s">
        <v>473</v>
      </c>
      <c r="F180" s="8" t="s">
        <v>507</v>
      </c>
      <c r="G180" s="8">
        <v>1</v>
      </c>
    </row>
    <row r="181" spans="1:7" x14ac:dyDescent="0.2">
      <c r="A181" s="5" t="s">
        <v>305</v>
      </c>
      <c r="B181" s="5" t="s">
        <v>404</v>
      </c>
      <c r="C181" s="5" t="str">
        <f>_xlfn.XLOOKUP(A181,'[2]11.04.23'!$B:$B,'[2]11.04.23'!$D:$D)</f>
        <v>Gekon баки проект E</v>
      </c>
      <c r="D181" s="6">
        <v>630.88235294117646</v>
      </c>
      <c r="E181" s="7" t="s">
        <v>473</v>
      </c>
      <c r="F181" s="8" t="s">
        <v>507</v>
      </c>
      <c r="G181" s="8">
        <v>1</v>
      </c>
    </row>
    <row r="182" spans="1:7" x14ac:dyDescent="0.2">
      <c r="A182" s="5" t="s">
        <v>306</v>
      </c>
      <c r="B182" s="5" t="s">
        <v>429</v>
      </c>
      <c r="C182" s="5" t="str">
        <f>_xlfn.XLOOKUP(A182,'[2]11.04.23'!$B:$B,'[2]11.04.23'!$D:$D)</f>
        <v>Gekon баки проект E</v>
      </c>
      <c r="D182" s="6">
        <v>1132.4901960784314</v>
      </c>
      <c r="E182" s="7" t="s">
        <v>473</v>
      </c>
      <c r="F182" s="8" t="s">
        <v>507</v>
      </c>
      <c r="G182" s="8">
        <v>1</v>
      </c>
    </row>
    <row r="183" spans="1:7" x14ac:dyDescent="0.2">
      <c r="A183" s="5" t="s">
        <v>308</v>
      </c>
      <c r="B183" s="5" t="s">
        <v>405</v>
      </c>
      <c r="C183" s="5" t="str">
        <f>_xlfn.XLOOKUP(A183,'[2]11.04.23'!$B:$B,'[2]11.04.23'!$D:$D)</f>
        <v>Gekon баки проект E</v>
      </c>
      <c r="D183" s="6">
        <v>1150.6470588235295</v>
      </c>
      <c r="E183" s="7" t="s">
        <v>473</v>
      </c>
      <c r="F183" s="8" t="s">
        <v>507</v>
      </c>
      <c r="G183" s="8">
        <v>1</v>
      </c>
    </row>
  </sheetData>
  <phoneticPr fontId="1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08508-806A-4391-BD07-E1A2E99BB771}">
  <sheetPr>
    <pageSetUpPr fitToPage="1"/>
  </sheetPr>
  <dimension ref="A1:DB65"/>
  <sheetViews>
    <sheetView view="pageBreakPreview" zoomScale="80" zoomScaleNormal="80" zoomScaleSheetLayoutView="80" workbookViewId="0">
      <selection activeCell="BJ24" sqref="BJ24"/>
    </sheetView>
  </sheetViews>
  <sheetFormatPr defaultRowHeight="18" customHeight="1" x14ac:dyDescent="0.25"/>
  <cols>
    <col min="1" max="1" width="1.7109375" style="11" customWidth="1"/>
    <col min="2" max="41" width="3.7109375" style="11" customWidth="1"/>
    <col min="42" max="45" width="3.7109375" style="15" customWidth="1"/>
    <col min="46" max="52" width="3.7109375" style="11" customWidth="1"/>
    <col min="53" max="53" width="1.7109375" style="11" customWidth="1"/>
    <col min="54" max="54" width="1.7109375" style="16" customWidth="1"/>
    <col min="55" max="105" width="3.28515625" style="16" customWidth="1"/>
    <col min="106" max="106" width="1.7109375" style="16" customWidth="1"/>
    <col min="107" max="16384" width="9.140625" style="16"/>
  </cols>
  <sheetData>
    <row r="1" spans="2:52" ht="18" customHeight="1" x14ac:dyDescent="0.25">
      <c r="C1" s="12"/>
      <c r="D1" s="12"/>
      <c r="E1" s="12"/>
      <c r="F1" s="12"/>
      <c r="G1" s="12"/>
      <c r="H1" s="13"/>
      <c r="I1" s="14"/>
      <c r="J1" s="12"/>
      <c r="K1" s="12"/>
      <c r="L1" s="12"/>
      <c r="M1" s="12"/>
      <c r="N1" s="12"/>
    </row>
    <row r="2" spans="2:52" ht="18" customHeight="1" x14ac:dyDescent="0.25">
      <c r="C2" s="12"/>
      <c r="D2" s="12"/>
      <c r="E2" s="12"/>
      <c r="F2" s="12"/>
      <c r="G2" s="12"/>
      <c r="H2" s="13"/>
      <c r="I2" s="14"/>
      <c r="J2" s="12"/>
      <c r="K2" s="12"/>
      <c r="L2" s="12"/>
      <c r="M2" s="12"/>
      <c r="N2" s="12"/>
    </row>
    <row r="3" spans="2:52" ht="18" customHeight="1" x14ac:dyDescent="0.25">
      <c r="C3" s="12"/>
      <c r="D3" s="12"/>
      <c r="E3" s="12"/>
      <c r="F3" s="12"/>
      <c r="G3" s="12"/>
      <c r="H3" s="13"/>
      <c r="I3" s="14"/>
      <c r="J3" s="12"/>
      <c r="K3" s="12"/>
      <c r="L3" s="12"/>
      <c r="M3" s="12"/>
      <c r="N3" s="12"/>
    </row>
    <row r="4" spans="2:52" ht="18" customHeight="1" x14ac:dyDescent="0.25">
      <c r="B4" s="61" t="s">
        <v>490</v>
      </c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</row>
    <row r="5" spans="2:52" ht="18" customHeight="1" x14ac:dyDescent="0.25"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</row>
    <row r="6" spans="2:52" ht="18" customHeight="1" x14ac:dyDescent="0.25">
      <c r="B6" s="61" t="s">
        <v>7</v>
      </c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</row>
    <row r="7" spans="2:52" ht="18" customHeight="1" x14ac:dyDescent="0.25"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2:52" ht="18" customHeight="1" x14ac:dyDescent="0.25">
      <c r="B8" s="71" t="s">
        <v>476</v>
      </c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62" t="s">
        <v>477</v>
      </c>
      <c r="AQ8" s="62"/>
      <c r="AR8" s="62"/>
      <c r="AS8" s="62"/>
      <c r="AT8" s="62"/>
      <c r="AU8" s="62"/>
      <c r="AV8" s="62"/>
      <c r="AW8" s="62"/>
      <c r="AX8" s="62"/>
      <c r="AY8" s="62"/>
      <c r="AZ8" s="62"/>
    </row>
    <row r="9" spans="2:52" ht="18" customHeight="1" x14ac:dyDescent="0.25">
      <c r="B9" s="62" t="s">
        <v>508</v>
      </c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2:52" ht="18" customHeight="1" x14ac:dyDescent="0.25"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2:52" ht="18" customHeight="1" x14ac:dyDescent="0.25">
      <c r="B11" s="89" t="s">
        <v>472</v>
      </c>
      <c r="C11" s="89"/>
      <c r="D11" s="89"/>
      <c r="E11" s="89"/>
      <c r="F11" s="89"/>
      <c r="G11" s="19"/>
      <c r="H11" s="19"/>
      <c r="I11" s="19"/>
      <c r="J11" s="19"/>
      <c r="K11" s="19"/>
      <c r="L11" s="19" t="s">
        <v>6</v>
      </c>
      <c r="M11" s="19"/>
      <c r="N11" s="19"/>
      <c r="O11" s="19"/>
      <c r="P11" s="19"/>
      <c r="Q11" s="19"/>
      <c r="R11" s="19"/>
      <c r="S11" s="19"/>
      <c r="T11" s="19"/>
      <c r="AP11" s="11"/>
      <c r="AS11" s="11"/>
    </row>
    <row r="12" spans="2:52" ht="18" customHeight="1" x14ac:dyDescent="0.25">
      <c r="L12" s="11" t="s">
        <v>350</v>
      </c>
      <c r="AP12" s="11"/>
      <c r="AS12" s="11"/>
    </row>
    <row r="13" spans="2:52" ht="18" customHeight="1" x14ac:dyDescent="0.25">
      <c r="L13" s="11" t="s">
        <v>344</v>
      </c>
      <c r="AP13" s="11"/>
      <c r="AS13" s="11"/>
    </row>
    <row r="14" spans="2:52" ht="18" customHeight="1" x14ac:dyDescent="0.25">
      <c r="L14" s="11" t="s">
        <v>351</v>
      </c>
      <c r="AP14" s="11"/>
      <c r="AS14" s="11"/>
    </row>
    <row r="15" spans="2:52" ht="18" customHeight="1" x14ac:dyDescent="0.25">
      <c r="L15" s="19" t="s">
        <v>352</v>
      </c>
      <c r="AP15" s="11"/>
      <c r="AS15" s="11"/>
    </row>
    <row r="16" spans="2:52" ht="18" customHeight="1" x14ac:dyDescent="0.25">
      <c r="L16" s="11" t="s">
        <v>456</v>
      </c>
      <c r="AP16" s="11"/>
      <c r="AS16" s="11"/>
    </row>
    <row r="17" spans="2:52" ht="18" customHeight="1" x14ac:dyDescent="0.25">
      <c r="L17" s="11" t="s">
        <v>455</v>
      </c>
      <c r="AP17" s="11"/>
      <c r="AS17" s="11"/>
    </row>
    <row r="18" spans="2:52" ht="18" customHeight="1" x14ac:dyDescent="0.25">
      <c r="L18" s="11" t="s">
        <v>348</v>
      </c>
      <c r="AP18" s="11"/>
      <c r="AS18" s="11"/>
    </row>
    <row r="19" spans="2:52" ht="18" customHeight="1" x14ac:dyDescent="0.25">
      <c r="L19" s="11" t="s">
        <v>349</v>
      </c>
      <c r="AP19" s="11"/>
      <c r="AS19" s="11"/>
    </row>
    <row r="20" spans="2:52" ht="18" customHeight="1" x14ac:dyDescent="0.25">
      <c r="L20" s="11" t="s">
        <v>380</v>
      </c>
      <c r="AP20" s="11"/>
      <c r="AS20" s="11"/>
    </row>
    <row r="21" spans="2:52" ht="18" customHeight="1" x14ac:dyDescent="0.25">
      <c r="L21" s="11" t="s">
        <v>381</v>
      </c>
      <c r="AP21" s="11"/>
      <c r="AS21" s="11"/>
    </row>
    <row r="22" spans="2:52" ht="18" customHeight="1" x14ac:dyDescent="0.25">
      <c r="L22" s="11" t="s">
        <v>341</v>
      </c>
    </row>
    <row r="23" spans="2:52" ht="18" customHeight="1" x14ac:dyDescent="0.25">
      <c r="L23" s="11" t="s">
        <v>342</v>
      </c>
    </row>
    <row r="24" spans="2:52" ht="18" customHeight="1" x14ac:dyDescent="0.25">
      <c r="L24" s="11" t="s">
        <v>343</v>
      </c>
    </row>
    <row r="26" spans="2:52" ht="18" customHeight="1" x14ac:dyDescent="0.25">
      <c r="B26" s="88" t="s">
        <v>1</v>
      </c>
      <c r="C26" s="88"/>
      <c r="D26" s="88"/>
      <c r="E26" s="88"/>
      <c r="F26" s="86" t="s">
        <v>0</v>
      </c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 t="s">
        <v>312</v>
      </c>
      <c r="X26" s="86"/>
      <c r="Y26" s="86"/>
      <c r="Z26" s="86" t="s">
        <v>310</v>
      </c>
      <c r="AA26" s="86"/>
      <c r="AB26" s="86"/>
      <c r="AC26" s="86" t="s">
        <v>339</v>
      </c>
      <c r="AD26" s="86"/>
      <c r="AE26" s="86"/>
      <c r="AF26" s="86" t="s">
        <v>309</v>
      </c>
      <c r="AG26" s="86"/>
      <c r="AH26" s="86"/>
      <c r="AI26" s="86" t="s">
        <v>313</v>
      </c>
      <c r="AJ26" s="86"/>
      <c r="AK26" s="86"/>
      <c r="AL26" s="86" t="s">
        <v>314</v>
      </c>
      <c r="AM26" s="86"/>
      <c r="AN26" s="86"/>
      <c r="AO26" s="86" t="s">
        <v>315</v>
      </c>
      <c r="AP26" s="86"/>
      <c r="AQ26" s="86"/>
      <c r="AR26" s="40" t="s">
        <v>2</v>
      </c>
      <c r="AS26" s="40"/>
      <c r="AT26" s="40"/>
      <c r="AU26" s="40"/>
      <c r="AV26" s="87" t="s">
        <v>474</v>
      </c>
      <c r="AW26" s="87"/>
      <c r="AX26" s="87"/>
      <c r="AY26" s="87"/>
      <c r="AZ26" s="87"/>
    </row>
    <row r="27" spans="2:52" ht="18" customHeight="1" x14ac:dyDescent="0.25">
      <c r="B27" s="88"/>
      <c r="C27" s="88"/>
      <c r="D27" s="88"/>
      <c r="E27" s="88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40"/>
      <c r="AS27" s="40"/>
      <c r="AT27" s="40"/>
      <c r="AU27" s="40"/>
      <c r="AV27" s="87"/>
      <c r="AW27" s="87"/>
      <c r="AX27" s="87"/>
      <c r="AY27" s="87"/>
      <c r="AZ27" s="87"/>
    </row>
    <row r="28" spans="2:52" ht="18" customHeight="1" x14ac:dyDescent="0.25">
      <c r="B28" s="75" t="s">
        <v>152</v>
      </c>
      <c r="C28" s="75"/>
      <c r="D28" s="75"/>
      <c r="E28" s="75"/>
      <c r="F28" s="90" t="s">
        <v>338</v>
      </c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40">
        <v>4000</v>
      </c>
      <c r="X28" s="40"/>
      <c r="Y28" s="40"/>
      <c r="Z28" s="40">
        <v>10</v>
      </c>
      <c r="AA28" s="40"/>
      <c r="AB28" s="40"/>
      <c r="AC28" s="40">
        <v>4</v>
      </c>
      <c r="AD28" s="40"/>
      <c r="AE28" s="40"/>
      <c r="AF28" s="40">
        <v>655</v>
      </c>
      <c r="AG28" s="40"/>
      <c r="AH28" s="40"/>
      <c r="AI28" s="40">
        <v>3100</v>
      </c>
      <c r="AJ28" s="40"/>
      <c r="AK28" s="40"/>
      <c r="AL28" s="40">
        <v>1450</v>
      </c>
      <c r="AM28" s="40"/>
      <c r="AN28" s="40"/>
      <c r="AO28" s="40" t="s">
        <v>321</v>
      </c>
      <c r="AP28" s="40"/>
      <c r="AQ28" s="40"/>
      <c r="AR28" s="75" t="s">
        <v>340</v>
      </c>
      <c r="AS28" s="75"/>
      <c r="AT28" s="75"/>
      <c r="AU28" s="75"/>
      <c r="AV28" s="76">
        <f>_xlfn.XLOOKUP(B28,PL!A:A,PL!D:D)</f>
        <v>16606.803921568626</v>
      </c>
      <c r="AW28" s="76"/>
      <c r="AX28" s="76"/>
      <c r="AY28" s="76"/>
      <c r="AZ28" s="76"/>
    </row>
    <row r="29" spans="2:52" ht="18" customHeight="1" x14ac:dyDescent="0.25">
      <c r="B29" s="75" t="s">
        <v>111</v>
      </c>
      <c r="C29" s="75"/>
      <c r="D29" s="75"/>
      <c r="E29" s="75"/>
      <c r="F29" s="90" t="s">
        <v>327</v>
      </c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40">
        <v>5000</v>
      </c>
      <c r="X29" s="40"/>
      <c r="Y29" s="40"/>
      <c r="Z29" s="40">
        <v>10</v>
      </c>
      <c r="AA29" s="40"/>
      <c r="AB29" s="40"/>
      <c r="AC29" s="40">
        <v>4</v>
      </c>
      <c r="AD29" s="40"/>
      <c r="AE29" s="40"/>
      <c r="AF29" s="40">
        <v>830</v>
      </c>
      <c r="AG29" s="40"/>
      <c r="AH29" s="40"/>
      <c r="AI29" s="40">
        <v>3720</v>
      </c>
      <c r="AJ29" s="40"/>
      <c r="AK29" s="40"/>
      <c r="AL29" s="40">
        <v>1450</v>
      </c>
      <c r="AM29" s="40"/>
      <c r="AN29" s="40"/>
      <c r="AO29" s="40" t="s">
        <v>321</v>
      </c>
      <c r="AP29" s="40"/>
      <c r="AQ29" s="40"/>
      <c r="AR29" s="75" t="s">
        <v>340</v>
      </c>
      <c r="AS29" s="75"/>
      <c r="AT29" s="75"/>
      <c r="AU29" s="75"/>
      <c r="AV29" s="76">
        <f>_xlfn.XLOOKUP(B29,PL!A:A,PL!D:D)</f>
        <v>22566.607843137252</v>
      </c>
      <c r="AW29" s="76"/>
      <c r="AX29" s="76"/>
      <c r="AY29" s="76"/>
      <c r="AZ29" s="76"/>
    </row>
    <row r="30" spans="2:52" ht="18" customHeight="1" x14ac:dyDescent="0.25">
      <c r="B30" s="75" t="s">
        <v>153</v>
      </c>
      <c r="C30" s="75"/>
      <c r="D30" s="75"/>
      <c r="E30" s="75"/>
      <c r="F30" s="90" t="s">
        <v>328</v>
      </c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40">
        <v>8000</v>
      </c>
      <c r="X30" s="40"/>
      <c r="Y30" s="40"/>
      <c r="Z30" s="40">
        <v>10</v>
      </c>
      <c r="AA30" s="40"/>
      <c r="AB30" s="40"/>
      <c r="AC30" s="40">
        <v>4</v>
      </c>
      <c r="AD30" s="40"/>
      <c r="AE30" s="40"/>
      <c r="AF30" s="40">
        <v>1470</v>
      </c>
      <c r="AG30" s="40"/>
      <c r="AH30" s="40"/>
      <c r="AI30" s="40">
        <v>6070</v>
      </c>
      <c r="AJ30" s="40"/>
      <c r="AK30" s="40"/>
      <c r="AL30" s="40">
        <v>145</v>
      </c>
      <c r="AM30" s="40"/>
      <c r="AN30" s="40"/>
      <c r="AO30" s="40" t="s">
        <v>354</v>
      </c>
      <c r="AP30" s="40"/>
      <c r="AQ30" s="40"/>
      <c r="AR30" s="75" t="s">
        <v>340</v>
      </c>
      <c r="AS30" s="75"/>
      <c r="AT30" s="75"/>
      <c r="AU30" s="75"/>
      <c r="AV30" s="76">
        <f>_xlfn.XLOOKUP(B30,PL!A:A,PL!D:D)</f>
        <v>40969.431372549021</v>
      </c>
      <c r="AW30" s="76"/>
      <c r="AX30" s="76"/>
      <c r="AY30" s="76"/>
      <c r="AZ30" s="76"/>
    </row>
    <row r="31" spans="2:52" ht="18" customHeight="1" x14ac:dyDescent="0.25">
      <c r="B31" s="75" t="s">
        <v>154</v>
      </c>
      <c r="C31" s="75"/>
      <c r="D31" s="75"/>
      <c r="E31" s="75"/>
      <c r="F31" s="90" t="s">
        <v>329</v>
      </c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40">
        <v>10000</v>
      </c>
      <c r="X31" s="40"/>
      <c r="Y31" s="40"/>
      <c r="Z31" s="40">
        <v>10</v>
      </c>
      <c r="AA31" s="40"/>
      <c r="AB31" s="40"/>
      <c r="AC31" s="40">
        <v>4</v>
      </c>
      <c r="AD31" s="40"/>
      <c r="AE31" s="40"/>
      <c r="AF31" s="40">
        <v>1920</v>
      </c>
      <c r="AG31" s="40"/>
      <c r="AH31" s="40"/>
      <c r="AI31" s="40">
        <v>5750</v>
      </c>
      <c r="AJ31" s="40"/>
      <c r="AK31" s="40"/>
      <c r="AL31" s="40">
        <v>1600</v>
      </c>
      <c r="AM31" s="40"/>
      <c r="AN31" s="40"/>
      <c r="AO31" s="40" t="s">
        <v>322</v>
      </c>
      <c r="AP31" s="40"/>
      <c r="AQ31" s="40"/>
      <c r="AR31" s="75" t="s">
        <v>340</v>
      </c>
      <c r="AS31" s="75"/>
      <c r="AT31" s="75"/>
      <c r="AU31" s="75"/>
      <c r="AV31" s="76">
        <f>_xlfn.XLOOKUP(B31,PL!A:A,PL!D:D)</f>
        <v>48176.470588235294</v>
      </c>
      <c r="AW31" s="76"/>
      <c r="AX31" s="76"/>
      <c r="AY31" s="76"/>
      <c r="AZ31" s="76"/>
    </row>
    <row r="32" spans="2:52" ht="18" customHeight="1" x14ac:dyDescent="0.25">
      <c r="B32" s="11" t="s">
        <v>361</v>
      </c>
    </row>
    <row r="33" spans="2:106" ht="18" customHeight="1" x14ac:dyDescent="0.25">
      <c r="B33" s="11" t="s">
        <v>362</v>
      </c>
    </row>
    <row r="34" spans="2:106" ht="18" customHeight="1" x14ac:dyDescent="0.25">
      <c r="C34" s="12"/>
      <c r="D34" s="12"/>
      <c r="E34" s="12"/>
      <c r="F34" s="12"/>
      <c r="G34" s="12"/>
      <c r="H34" s="13"/>
      <c r="I34" s="14"/>
      <c r="J34" s="12"/>
      <c r="K34" s="12"/>
      <c r="L34" s="12"/>
      <c r="M34" s="12"/>
      <c r="N34" s="12"/>
    </row>
    <row r="35" spans="2:106" ht="18" customHeight="1" x14ac:dyDescent="0.25">
      <c r="B35" s="61" t="s">
        <v>374</v>
      </c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</row>
    <row r="36" spans="2:106" ht="18" customHeight="1" x14ac:dyDescent="0.25"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2:106" ht="18" customHeight="1" x14ac:dyDescent="0.25">
      <c r="B37" s="71" t="s">
        <v>476</v>
      </c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62" t="s">
        <v>477</v>
      </c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2:106" ht="18" customHeight="1" x14ac:dyDescent="0.25">
      <c r="B38" s="62" t="s">
        <v>475</v>
      </c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5"/>
      <c r="CR38" s="15"/>
      <c r="CS38" s="15"/>
      <c r="CT38" s="15"/>
      <c r="CU38" s="11"/>
      <c r="CV38" s="11"/>
      <c r="CW38" s="11"/>
      <c r="CX38" s="11"/>
      <c r="CY38" s="11"/>
      <c r="CZ38" s="11"/>
      <c r="DA38" s="11"/>
      <c r="DB38" s="11"/>
    </row>
    <row r="39" spans="2:106" ht="18" customHeight="1" x14ac:dyDescent="0.25">
      <c r="AA39" s="16"/>
      <c r="AB39" s="16"/>
      <c r="AC39" s="16"/>
      <c r="AD39" s="16"/>
      <c r="AE39" s="16"/>
      <c r="AP39" s="11"/>
      <c r="AS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5"/>
      <c r="CR39" s="15"/>
      <c r="CS39" s="15"/>
      <c r="CT39" s="15"/>
      <c r="CU39" s="11"/>
      <c r="CV39" s="11"/>
      <c r="CW39" s="11"/>
      <c r="CX39" s="11"/>
      <c r="CY39" s="11"/>
      <c r="CZ39" s="11"/>
      <c r="DA39" s="11"/>
      <c r="DB39" s="11"/>
    </row>
    <row r="40" spans="2:106" ht="18" customHeight="1" x14ac:dyDescent="0.25">
      <c r="B40" s="89" t="s">
        <v>479</v>
      </c>
      <c r="C40" s="89"/>
      <c r="D40" s="89"/>
      <c r="E40" s="89"/>
      <c r="F40" s="89"/>
      <c r="L40" s="19" t="s">
        <v>6</v>
      </c>
      <c r="AA40" s="16"/>
      <c r="AB40" s="16"/>
      <c r="AC40" s="16"/>
      <c r="AD40" s="16"/>
      <c r="AE40" s="16"/>
      <c r="AP40" s="11"/>
      <c r="AS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5"/>
      <c r="CR40" s="15"/>
      <c r="CS40" s="15"/>
      <c r="CT40" s="15"/>
      <c r="CU40" s="11"/>
      <c r="CV40" s="11"/>
      <c r="CW40" s="11"/>
      <c r="CX40" s="11"/>
      <c r="CY40" s="11"/>
      <c r="CZ40" s="11"/>
      <c r="DA40" s="11"/>
      <c r="DB40" s="11"/>
    </row>
    <row r="41" spans="2:106" ht="18" customHeight="1" x14ac:dyDescent="0.25">
      <c r="L41" s="11" t="s">
        <v>375</v>
      </c>
      <c r="AA41" s="16"/>
      <c r="AB41" s="16"/>
      <c r="AP41" s="11"/>
      <c r="AS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5"/>
      <c r="CR41" s="15"/>
      <c r="CS41" s="15"/>
      <c r="CT41" s="15"/>
      <c r="CU41" s="11"/>
      <c r="CV41" s="11"/>
      <c r="CW41" s="11"/>
      <c r="CX41" s="11"/>
      <c r="CY41" s="11"/>
      <c r="CZ41" s="11"/>
      <c r="DA41" s="11"/>
      <c r="DB41" s="11"/>
    </row>
    <row r="42" spans="2:106" ht="18" customHeight="1" x14ac:dyDescent="0.25">
      <c r="L42" s="11" t="s">
        <v>376</v>
      </c>
      <c r="AA42" s="16"/>
      <c r="AB42" s="16"/>
      <c r="AP42" s="11"/>
      <c r="AS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5"/>
      <c r="CR42" s="15"/>
      <c r="CS42" s="15"/>
      <c r="CT42" s="15"/>
      <c r="CU42" s="11"/>
      <c r="CV42" s="11"/>
      <c r="CW42" s="11"/>
      <c r="CX42" s="11"/>
      <c r="CY42" s="11"/>
      <c r="CZ42" s="11"/>
      <c r="DA42" s="11"/>
      <c r="DB42" s="11"/>
    </row>
    <row r="43" spans="2:106" ht="18" customHeight="1" x14ac:dyDescent="0.25">
      <c r="L43" s="11" t="s">
        <v>377</v>
      </c>
      <c r="AA43" s="16"/>
      <c r="AB43" s="16"/>
      <c r="AP43" s="11"/>
      <c r="AS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5"/>
      <c r="CR43" s="15"/>
      <c r="CS43" s="15"/>
      <c r="CT43" s="15"/>
      <c r="CU43" s="11"/>
      <c r="CV43" s="11"/>
      <c r="CW43" s="11"/>
      <c r="CX43" s="11"/>
      <c r="CY43" s="11"/>
      <c r="CZ43" s="11"/>
      <c r="DA43" s="11"/>
      <c r="DB43" s="11"/>
    </row>
    <row r="44" spans="2:106" ht="18" customHeight="1" x14ac:dyDescent="0.25">
      <c r="L44" s="11" t="s">
        <v>378</v>
      </c>
      <c r="AA44" s="16"/>
      <c r="AB44" s="16"/>
      <c r="AP44" s="11"/>
      <c r="AS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5"/>
      <c r="CR44" s="15"/>
      <c r="CS44" s="15"/>
      <c r="CT44" s="15"/>
      <c r="CU44" s="11"/>
      <c r="CV44" s="11"/>
      <c r="CW44" s="11"/>
      <c r="CX44" s="11"/>
      <c r="CY44" s="11"/>
      <c r="CZ44" s="11"/>
      <c r="DA44" s="11"/>
      <c r="DB44" s="11"/>
    </row>
    <row r="45" spans="2:106" ht="18" customHeight="1" x14ac:dyDescent="0.25">
      <c r="L45" s="19" t="s">
        <v>352</v>
      </c>
      <c r="AA45" s="16"/>
      <c r="AB45" s="16"/>
      <c r="AP45" s="11"/>
      <c r="AS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5"/>
      <c r="CR45" s="15"/>
      <c r="CS45" s="15"/>
      <c r="CT45" s="15"/>
      <c r="CU45" s="11"/>
      <c r="CV45" s="11"/>
      <c r="CW45" s="11"/>
      <c r="CX45" s="11"/>
      <c r="CY45" s="11"/>
      <c r="CZ45" s="11"/>
      <c r="DA45" s="11"/>
      <c r="DB45" s="11"/>
    </row>
    <row r="46" spans="2:106" ht="18" customHeight="1" x14ac:dyDescent="0.25">
      <c r="L46" s="11" t="s">
        <v>456</v>
      </c>
      <c r="AA46" s="16"/>
      <c r="AB46" s="16"/>
      <c r="AP46" s="11"/>
      <c r="AS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5"/>
      <c r="CR46" s="15"/>
      <c r="CS46" s="15"/>
      <c r="CT46" s="15"/>
      <c r="CU46" s="11"/>
      <c r="CV46" s="11"/>
      <c r="CW46" s="11"/>
      <c r="CX46" s="11"/>
      <c r="CY46" s="11"/>
      <c r="CZ46" s="11"/>
      <c r="DA46" s="11"/>
      <c r="DB46" s="11"/>
    </row>
    <row r="47" spans="2:106" ht="18" customHeight="1" x14ac:dyDescent="0.25">
      <c r="L47" s="11" t="s">
        <v>455</v>
      </c>
      <c r="AA47" s="16"/>
      <c r="AB47" s="16"/>
      <c r="AP47" s="11"/>
      <c r="AS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5"/>
      <c r="CR47" s="15"/>
      <c r="CS47" s="15"/>
      <c r="CT47" s="15"/>
      <c r="CU47" s="11"/>
      <c r="CV47" s="11"/>
      <c r="CW47" s="11"/>
      <c r="CX47" s="11"/>
      <c r="CY47" s="11"/>
      <c r="CZ47" s="11"/>
      <c r="DA47" s="11"/>
      <c r="DB47" s="11"/>
    </row>
    <row r="48" spans="2:106" ht="18" customHeight="1" x14ac:dyDescent="0.25">
      <c r="L48" s="11" t="s">
        <v>348</v>
      </c>
      <c r="AA48" s="16"/>
      <c r="AB48" s="16"/>
      <c r="AP48" s="11"/>
      <c r="AS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5"/>
      <c r="CR48" s="15"/>
      <c r="CS48" s="15"/>
      <c r="CT48" s="15"/>
      <c r="CU48" s="11"/>
      <c r="CV48" s="11"/>
      <c r="CW48" s="11"/>
      <c r="CX48" s="11"/>
      <c r="CY48" s="11"/>
      <c r="CZ48" s="11"/>
      <c r="DA48" s="11"/>
      <c r="DB48" s="11"/>
    </row>
    <row r="49" spans="2:106" ht="18" customHeight="1" x14ac:dyDescent="0.25">
      <c r="L49" s="11" t="s">
        <v>391</v>
      </c>
      <c r="AA49" s="16"/>
      <c r="AB49" s="16"/>
      <c r="AP49" s="11"/>
      <c r="AS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5"/>
      <c r="CR49" s="15"/>
      <c r="CS49" s="15"/>
      <c r="CT49" s="15"/>
      <c r="CU49" s="11"/>
      <c r="CV49" s="11"/>
      <c r="CW49" s="11"/>
      <c r="CX49" s="11"/>
      <c r="CY49" s="11"/>
      <c r="CZ49" s="11"/>
      <c r="DA49" s="11"/>
      <c r="DB49" s="11"/>
    </row>
    <row r="50" spans="2:106" ht="18" customHeight="1" x14ac:dyDescent="0.25">
      <c r="L50" s="11" t="s">
        <v>379</v>
      </c>
      <c r="AA50" s="16"/>
      <c r="AB50" s="16"/>
      <c r="AP50" s="11"/>
      <c r="AS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5"/>
      <c r="CR50" s="15"/>
      <c r="CS50" s="15"/>
      <c r="CT50" s="15"/>
      <c r="CU50" s="11"/>
      <c r="CV50" s="11"/>
      <c r="CW50" s="11"/>
      <c r="CX50" s="11"/>
      <c r="CY50" s="11"/>
      <c r="CZ50" s="11"/>
      <c r="DA50" s="11"/>
      <c r="DB50" s="11"/>
    </row>
    <row r="51" spans="2:106" ht="18" customHeight="1" x14ac:dyDescent="0.25">
      <c r="L51" s="11" t="s">
        <v>341</v>
      </c>
      <c r="AA51" s="16"/>
      <c r="AB51" s="16"/>
      <c r="AP51" s="11"/>
      <c r="AS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5"/>
      <c r="CR51" s="15"/>
      <c r="CS51" s="15"/>
      <c r="CT51" s="15"/>
      <c r="CU51" s="11"/>
      <c r="CV51" s="11"/>
      <c r="CW51" s="11"/>
      <c r="CX51" s="11"/>
      <c r="CY51" s="11"/>
      <c r="CZ51" s="11"/>
      <c r="DA51" s="11"/>
      <c r="DB51" s="11"/>
    </row>
    <row r="52" spans="2:106" ht="18" customHeight="1" x14ac:dyDescent="0.25">
      <c r="L52" s="11" t="s">
        <v>342</v>
      </c>
      <c r="AA52" s="16"/>
      <c r="AB52" s="16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5"/>
      <c r="CR52" s="15"/>
      <c r="CS52" s="15"/>
      <c r="CT52" s="15"/>
      <c r="CU52" s="11"/>
      <c r="CV52" s="11"/>
      <c r="CW52" s="11"/>
      <c r="CX52" s="11"/>
      <c r="CY52" s="11"/>
      <c r="CZ52" s="11"/>
      <c r="DA52" s="11"/>
      <c r="DB52" s="11"/>
    </row>
    <row r="53" spans="2:106" ht="18" customHeight="1" x14ac:dyDescent="0.25">
      <c r="L53" s="11" t="s">
        <v>343</v>
      </c>
      <c r="AA53" s="16"/>
      <c r="AB53" s="16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5"/>
      <c r="CR53" s="15"/>
      <c r="CS53" s="15"/>
      <c r="CT53" s="15"/>
      <c r="CU53" s="11"/>
      <c r="CV53" s="11"/>
      <c r="CW53" s="11"/>
      <c r="CX53" s="11"/>
      <c r="CY53" s="11"/>
      <c r="CZ53" s="11"/>
      <c r="DA53" s="11"/>
      <c r="DB53" s="11"/>
    </row>
    <row r="54" spans="2:106" ht="18" customHeight="1" x14ac:dyDescent="0.25"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5"/>
      <c r="CR54" s="15"/>
      <c r="CS54" s="15"/>
      <c r="CT54" s="15"/>
      <c r="CU54" s="11"/>
      <c r="CV54" s="11"/>
      <c r="CW54" s="11"/>
      <c r="CX54" s="11"/>
      <c r="CY54" s="11"/>
      <c r="CZ54" s="11"/>
      <c r="DA54" s="11"/>
      <c r="DB54" s="11"/>
    </row>
    <row r="55" spans="2:106" ht="18" customHeight="1" x14ac:dyDescent="0.25">
      <c r="B55" s="88" t="s">
        <v>1</v>
      </c>
      <c r="C55" s="88"/>
      <c r="D55" s="88"/>
      <c r="E55" s="88"/>
      <c r="F55" s="86" t="s">
        <v>0</v>
      </c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 t="s">
        <v>312</v>
      </c>
      <c r="X55" s="86"/>
      <c r="Y55" s="86"/>
      <c r="Z55" s="86" t="s">
        <v>310</v>
      </c>
      <c r="AA55" s="86"/>
      <c r="AB55" s="86"/>
      <c r="AC55" s="86" t="s">
        <v>339</v>
      </c>
      <c r="AD55" s="86"/>
      <c r="AE55" s="86"/>
      <c r="AF55" s="86" t="s">
        <v>309</v>
      </c>
      <c r="AG55" s="86"/>
      <c r="AH55" s="86"/>
      <c r="AI55" s="86" t="s">
        <v>313</v>
      </c>
      <c r="AJ55" s="86"/>
      <c r="AK55" s="86"/>
      <c r="AL55" s="86" t="s">
        <v>314</v>
      </c>
      <c r="AM55" s="86"/>
      <c r="AN55" s="86"/>
      <c r="AO55" s="86" t="s">
        <v>315</v>
      </c>
      <c r="AP55" s="86"/>
      <c r="AQ55" s="86"/>
      <c r="AR55" s="40" t="s">
        <v>2</v>
      </c>
      <c r="AS55" s="40"/>
      <c r="AT55" s="40"/>
      <c r="AU55" s="40"/>
      <c r="AV55" s="87" t="s">
        <v>474</v>
      </c>
      <c r="AW55" s="87"/>
      <c r="AX55" s="87"/>
      <c r="AY55" s="87"/>
      <c r="AZ55" s="87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5"/>
      <c r="CR55" s="15"/>
      <c r="CS55" s="15"/>
      <c r="CT55" s="15"/>
      <c r="CU55" s="11"/>
      <c r="CV55" s="11"/>
      <c r="CW55" s="11"/>
      <c r="CX55" s="11"/>
      <c r="CY55" s="11"/>
      <c r="CZ55" s="11"/>
      <c r="DA55" s="11"/>
      <c r="DB55" s="11"/>
    </row>
    <row r="56" spans="2:106" ht="18" customHeight="1" x14ac:dyDescent="0.25">
      <c r="B56" s="88"/>
      <c r="C56" s="88"/>
      <c r="D56" s="88"/>
      <c r="E56" s="88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40"/>
      <c r="AS56" s="40"/>
      <c r="AT56" s="40"/>
      <c r="AU56" s="40"/>
      <c r="AV56" s="87"/>
      <c r="AW56" s="87"/>
      <c r="AX56" s="87"/>
      <c r="AY56" s="87"/>
      <c r="AZ56" s="87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5"/>
      <c r="CR56" s="15"/>
      <c r="CS56" s="15"/>
      <c r="CT56" s="15"/>
      <c r="CU56" s="11"/>
      <c r="CV56" s="11"/>
      <c r="CW56" s="11"/>
      <c r="CX56" s="11"/>
      <c r="CY56" s="11"/>
      <c r="CZ56" s="11"/>
      <c r="DA56" s="11"/>
      <c r="DB56" s="11"/>
    </row>
    <row r="57" spans="2:106" ht="18" customHeight="1" x14ac:dyDescent="0.25">
      <c r="B57" s="77" t="s">
        <v>159</v>
      </c>
      <c r="C57" s="78"/>
      <c r="D57" s="78"/>
      <c r="E57" s="79"/>
      <c r="F57" s="80" t="s">
        <v>334</v>
      </c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2"/>
      <c r="W57" s="40">
        <v>4000</v>
      </c>
      <c r="X57" s="40"/>
      <c r="Y57" s="40"/>
      <c r="Z57" s="40">
        <v>10</v>
      </c>
      <c r="AA57" s="40"/>
      <c r="AB57" s="40"/>
      <c r="AC57" s="40">
        <v>4</v>
      </c>
      <c r="AD57" s="40"/>
      <c r="AE57" s="40"/>
      <c r="AF57" s="83">
        <v>1003.06</v>
      </c>
      <c r="AG57" s="84"/>
      <c r="AH57" s="85"/>
      <c r="AI57" s="72">
        <v>3160</v>
      </c>
      <c r="AJ57" s="73"/>
      <c r="AK57" s="74"/>
      <c r="AL57" s="72">
        <v>1450</v>
      </c>
      <c r="AM57" s="73"/>
      <c r="AN57" s="74"/>
      <c r="AO57" s="72" t="s">
        <v>389</v>
      </c>
      <c r="AP57" s="73"/>
      <c r="AQ57" s="74"/>
      <c r="AR57" s="75" t="s">
        <v>340</v>
      </c>
      <c r="AS57" s="75"/>
      <c r="AT57" s="75"/>
      <c r="AU57" s="75"/>
      <c r="AV57" s="76">
        <f>_xlfn.XLOOKUP(B57,PL!A:A,PL!D:D)</f>
        <v>16606.803921568626</v>
      </c>
      <c r="AW57" s="76"/>
      <c r="AX57" s="76"/>
      <c r="AY57" s="76"/>
      <c r="AZ57" s="76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5"/>
      <c r="CR57" s="15"/>
      <c r="CS57" s="15"/>
      <c r="CT57" s="15"/>
      <c r="CU57" s="11"/>
      <c r="CV57" s="11"/>
      <c r="CW57" s="11"/>
      <c r="CX57" s="11"/>
      <c r="CY57" s="11"/>
      <c r="CZ57" s="11"/>
      <c r="DA57" s="11"/>
      <c r="DB57" s="11"/>
    </row>
    <row r="58" spans="2:106" ht="18" customHeight="1" x14ac:dyDescent="0.25">
      <c r="B58" s="77" t="s">
        <v>160</v>
      </c>
      <c r="C58" s="78"/>
      <c r="D58" s="78"/>
      <c r="E58" s="79"/>
      <c r="F58" s="80" t="s">
        <v>335</v>
      </c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2"/>
      <c r="W58" s="40">
        <v>5000</v>
      </c>
      <c r="X58" s="40"/>
      <c r="Y58" s="40"/>
      <c r="Z58" s="40">
        <v>10</v>
      </c>
      <c r="AA58" s="40"/>
      <c r="AB58" s="40"/>
      <c r="AC58" s="40">
        <v>4</v>
      </c>
      <c r="AD58" s="40"/>
      <c r="AE58" s="40"/>
      <c r="AF58" s="72">
        <v>1139</v>
      </c>
      <c r="AG58" s="73"/>
      <c r="AH58" s="74"/>
      <c r="AI58" s="72">
        <v>3660</v>
      </c>
      <c r="AJ58" s="73"/>
      <c r="AK58" s="74"/>
      <c r="AL58" s="72">
        <v>1450</v>
      </c>
      <c r="AM58" s="73"/>
      <c r="AN58" s="74"/>
      <c r="AO58" s="72" t="s">
        <v>389</v>
      </c>
      <c r="AP58" s="73"/>
      <c r="AQ58" s="74"/>
      <c r="AR58" s="75" t="s">
        <v>340</v>
      </c>
      <c r="AS58" s="75"/>
      <c r="AT58" s="75"/>
      <c r="AU58" s="75"/>
      <c r="AV58" s="76">
        <f>_xlfn.XLOOKUP(B58,PL!A:A,PL!D:D)</f>
        <v>22566.607843137252</v>
      </c>
      <c r="AW58" s="76"/>
      <c r="AX58" s="76"/>
      <c r="AY58" s="76"/>
      <c r="AZ58" s="76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5"/>
      <c r="CR58" s="15"/>
      <c r="CS58" s="15"/>
      <c r="CT58" s="15"/>
      <c r="CU58" s="11"/>
      <c r="CV58" s="11"/>
      <c r="CW58" s="11"/>
      <c r="CX58" s="11"/>
      <c r="CY58" s="11"/>
      <c r="CZ58" s="11"/>
      <c r="DA58" s="11"/>
      <c r="DB58" s="11"/>
    </row>
    <row r="59" spans="2:106" ht="18" customHeight="1" x14ac:dyDescent="0.25">
      <c r="B59" s="77" t="s">
        <v>161</v>
      </c>
      <c r="C59" s="78"/>
      <c r="D59" s="78"/>
      <c r="E59" s="79"/>
      <c r="F59" s="80" t="s">
        <v>336</v>
      </c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2"/>
      <c r="W59" s="40">
        <v>8000</v>
      </c>
      <c r="X59" s="40"/>
      <c r="Y59" s="40"/>
      <c r="Z59" s="40">
        <v>10</v>
      </c>
      <c r="AA59" s="40"/>
      <c r="AB59" s="40"/>
      <c r="AC59" s="40">
        <v>4</v>
      </c>
      <c r="AD59" s="40"/>
      <c r="AE59" s="40"/>
      <c r="AF59" s="72">
        <v>1470</v>
      </c>
      <c r="AG59" s="73"/>
      <c r="AH59" s="74"/>
      <c r="AI59" s="72">
        <v>6070</v>
      </c>
      <c r="AJ59" s="73"/>
      <c r="AK59" s="74"/>
      <c r="AL59" s="72">
        <v>1450</v>
      </c>
      <c r="AM59" s="73"/>
      <c r="AN59" s="74"/>
      <c r="AO59" s="72"/>
      <c r="AP59" s="73"/>
      <c r="AQ59" s="74"/>
      <c r="AR59" s="75" t="s">
        <v>340</v>
      </c>
      <c r="AS59" s="75"/>
      <c r="AT59" s="75"/>
      <c r="AU59" s="75"/>
      <c r="AV59" s="76">
        <f>_xlfn.XLOOKUP(B59,PL!A:A,PL!D:D)</f>
        <v>40969.431372549021</v>
      </c>
      <c r="AW59" s="76"/>
      <c r="AX59" s="76"/>
      <c r="AY59" s="76"/>
      <c r="AZ59" s="76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5"/>
      <c r="CR59" s="15"/>
      <c r="CS59" s="15"/>
      <c r="CT59" s="15"/>
      <c r="CU59" s="11"/>
      <c r="CV59" s="11"/>
      <c r="CW59" s="11"/>
      <c r="CX59" s="11"/>
      <c r="CY59" s="11"/>
      <c r="CZ59" s="11"/>
      <c r="DA59" s="11"/>
      <c r="DB59" s="11"/>
    </row>
    <row r="60" spans="2:106" ht="18" customHeight="1" x14ac:dyDescent="0.25">
      <c r="B60" s="77" t="s">
        <v>162</v>
      </c>
      <c r="C60" s="78"/>
      <c r="D60" s="78"/>
      <c r="E60" s="79"/>
      <c r="F60" s="80" t="s">
        <v>337</v>
      </c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2"/>
      <c r="W60" s="40">
        <v>10000</v>
      </c>
      <c r="X60" s="40"/>
      <c r="Y60" s="40"/>
      <c r="Z60" s="40">
        <v>10</v>
      </c>
      <c r="AA60" s="40"/>
      <c r="AB60" s="40"/>
      <c r="AC60" s="40">
        <v>4</v>
      </c>
      <c r="AD60" s="40"/>
      <c r="AE60" s="40"/>
      <c r="AF60" s="72">
        <v>1920</v>
      </c>
      <c r="AG60" s="73"/>
      <c r="AH60" s="74"/>
      <c r="AI60" s="72">
        <v>5750</v>
      </c>
      <c r="AJ60" s="73"/>
      <c r="AK60" s="74"/>
      <c r="AL60" s="72">
        <v>1600</v>
      </c>
      <c r="AM60" s="73"/>
      <c r="AN60" s="74"/>
      <c r="AO60" s="72" t="s">
        <v>387</v>
      </c>
      <c r="AP60" s="73"/>
      <c r="AQ60" s="74"/>
      <c r="AR60" s="75" t="s">
        <v>340</v>
      </c>
      <c r="AS60" s="75"/>
      <c r="AT60" s="75"/>
      <c r="AU60" s="75"/>
      <c r="AV60" s="76">
        <f>_xlfn.XLOOKUP(B60,PL!A:A,PL!D:D)</f>
        <v>48176.470588235294</v>
      </c>
      <c r="AW60" s="76"/>
      <c r="AX60" s="76"/>
      <c r="AY60" s="76"/>
      <c r="AZ60" s="76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5"/>
      <c r="CR60" s="15"/>
      <c r="CS60" s="15"/>
      <c r="CT60" s="15"/>
      <c r="CU60" s="11"/>
      <c r="CV60" s="11"/>
      <c r="CW60" s="11"/>
      <c r="CX60" s="11"/>
      <c r="CY60" s="11"/>
      <c r="CZ60" s="11"/>
      <c r="DA60" s="11"/>
      <c r="DB60" s="11"/>
    </row>
    <row r="61" spans="2:106" ht="18" customHeight="1" x14ac:dyDescent="0.25">
      <c r="B61" s="11" t="s">
        <v>361</v>
      </c>
      <c r="C61" s="21"/>
      <c r="D61" s="21"/>
      <c r="E61" s="21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1"/>
      <c r="AS61" s="21"/>
      <c r="AT61" s="21"/>
      <c r="AU61" s="21"/>
      <c r="AV61" s="23"/>
      <c r="AW61" s="23"/>
      <c r="AX61" s="23"/>
      <c r="AY61" s="23"/>
      <c r="AZ61" s="23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5"/>
      <c r="CR61" s="15"/>
      <c r="CS61" s="15"/>
      <c r="CT61" s="15"/>
      <c r="CU61" s="11"/>
      <c r="CV61" s="11"/>
      <c r="CW61" s="11"/>
      <c r="CX61" s="11"/>
      <c r="CY61" s="11"/>
      <c r="CZ61" s="11"/>
      <c r="DA61" s="11"/>
      <c r="DB61" s="11"/>
    </row>
    <row r="62" spans="2:106" ht="18" customHeight="1" x14ac:dyDescent="0.25">
      <c r="B62" s="11" t="s">
        <v>362</v>
      </c>
      <c r="C62" s="21"/>
      <c r="D62" s="21"/>
      <c r="E62" s="21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1"/>
      <c r="AS62" s="21"/>
      <c r="AT62" s="21"/>
      <c r="AU62" s="21"/>
      <c r="AV62" s="23"/>
      <c r="AW62" s="23"/>
      <c r="AX62" s="23"/>
      <c r="AY62" s="23"/>
      <c r="AZ62" s="23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5"/>
      <c r="CR62" s="15"/>
      <c r="CS62" s="15"/>
      <c r="CT62" s="15"/>
      <c r="CU62" s="11"/>
      <c r="CV62" s="11"/>
      <c r="CW62" s="11"/>
      <c r="CX62" s="11"/>
      <c r="CY62" s="11"/>
      <c r="CZ62" s="11"/>
      <c r="DA62" s="11"/>
      <c r="DB62" s="11"/>
    </row>
    <row r="63" spans="2:106" ht="18" customHeight="1" x14ac:dyDescent="0.25">
      <c r="B63" s="21"/>
      <c r="C63" s="21"/>
      <c r="D63" s="21"/>
      <c r="E63" s="21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1"/>
      <c r="AS63" s="21"/>
      <c r="AT63" s="21"/>
      <c r="AU63" s="21"/>
      <c r="AV63" s="23"/>
      <c r="AW63" s="23"/>
      <c r="AX63" s="23"/>
      <c r="AY63" s="23"/>
      <c r="AZ63" s="23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5"/>
      <c r="CR63" s="15"/>
      <c r="CS63" s="15"/>
      <c r="CT63" s="15"/>
      <c r="CU63" s="11"/>
      <c r="CV63" s="11"/>
      <c r="CW63" s="11"/>
      <c r="CX63" s="11"/>
      <c r="CY63" s="11"/>
      <c r="CZ63" s="11"/>
      <c r="DA63" s="11"/>
      <c r="DB63" s="11"/>
    </row>
    <row r="64" spans="2:106" ht="18" customHeight="1" x14ac:dyDescent="0.25">
      <c r="B64" s="70" t="s">
        <v>3</v>
      </c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</row>
    <row r="65" spans="2:52" ht="18" customHeight="1" x14ac:dyDescent="0.25">
      <c r="B65" s="70" t="s">
        <v>4</v>
      </c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</row>
  </sheetData>
  <mergeCells count="123">
    <mergeCell ref="B4:AZ4"/>
    <mergeCell ref="B6:AZ6"/>
    <mergeCell ref="B11:F11"/>
    <mergeCell ref="AI26:AK27"/>
    <mergeCell ref="AL26:AN27"/>
    <mergeCell ref="AO26:AQ27"/>
    <mergeCell ref="AR26:AU27"/>
    <mergeCell ref="AV26:AZ27"/>
    <mergeCell ref="B26:E27"/>
    <mergeCell ref="F26:V27"/>
    <mergeCell ref="W26:Y27"/>
    <mergeCell ref="Z26:AB27"/>
    <mergeCell ref="AC26:AE27"/>
    <mergeCell ref="AF26:AH27"/>
    <mergeCell ref="AF28:AH28"/>
    <mergeCell ref="AI28:AK28"/>
    <mergeCell ref="AL28:AN28"/>
    <mergeCell ref="AO28:AQ28"/>
    <mergeCell ref="AR28:AU28"/>
    <mergeCell ref="AV28:AZ28"/>
    <mergeCell ref="B28:E28"/>
    <mergeCell ref="F28:V28"/>
    <mergeCell ref="W28:Y28"/>
    <mergeCell ref="Z28:AB28"/>
    <mergeCell ref="AC28:AE28"/>
    <mergeCell ref="AO29:AQ29"/>
    <mergeCell ref="AR29:AU29"/>
    <mergeCell ref="AV29:AZ29"/>
    <mergeCell ref="B30:E30"/>
    <mergeCell ref="F30:V30"/>
    <mergeCell ref="W30:Y30"/>
    <mergeCell ref="Z30:AB30"/>
    <mergeCell ref="AC30:AE30"/>
    <mergeCell ref="B29:E29"/>
    <mergeCell ref="F29:V29"/>
    <mergeCell ref="W29:Y29"/>
    <mergeCell ref="Z29:AB29"/>
    <mergeCell ref="AC29:AE29"/>
    <mergeCell ref="AF29:AH29"/>
    <mergeCell ref="B35:AZ35"/>
    <mergeCell ref="B40:F40"/>
    <mergeCell ref="B9:AZ9"/>
    <mergeCell ref="B8:AO8"/>
    <mergeCell ref="AP8:AZ8"/>
    <mergeCell ref="AI31:AK31"/>
    <mergeCell ref="AL31:AN31"/>
    <mergeCell ref="AO31:AQ31"/>
    <mergeCell ref="AR31:AU31"/>
    <mergeCell ref="AV31:AZ31"/>
    <mergeCell ref="B31:E31"/>
    <mergeCell ref="F31:V31"/>
    <mergeCell ref="W31:Y31"/>
    <mergeCell ref="Z31:AB31"/>
    <mergeCell ref="AC31:AE31"/>
    <mergeCell ref="AF31:AH31"/>
    <mergeCell ref="AF30:AH30"/>
    <mergeCell ref="AI30:AK30"/>
    <mergeCell ref="AL30:AN30"/>
    <mergeCell ref="AO30:AQ30"/>
    <mergeCell ref="AR30:AU30"/>
    <mergeCell ref="AV30:AZ30"/>
    <mergeCell ref="AI29:AK29"/>
    <mergeCell ref="AL29:AN29"/>
    <mergeCell ref="AI55:AK56"/>
    <mergeCell ref="AL55:AN56"/>
    <mergeCell ref="AO55:AQ56"/>
    <mergeCell ref="AR55:AU56"/>
    <mergeCell ref="AV55:AZ56"/>
    <mergeCell ref="B55:E56"/>
    <mergeCell ref="F55:V56"/>
    <mergeCell ref="W55:Y56"/>
    <mergeCell ref="Z55:AB56"/>
    <mergeCell ref="AC55:AE56"/>
    <mergeCell ref="AF55:AH56"/>
    <mergeCell ref="AF57:AH57"/>
    <mergeCell ref="AI57:AK57"/>
    <mergeCell ref="AL57:AN57"/>
    <mergeCell ref="AO57:AQ57"/>
    <mergeCell ref="AR57:AU57"/>
    <mergeCell ref="AV57:AZ57"/>
    <mergeCell ref="B57:E57"/>
    <mergeCell ref="F57:V57"/>
    <mergeCell ref="W57:Y57"/>
    <mergeCell ref="Z57:AB57"/>
    <mergeCell ref="AC57:AE57"/>
    <mergeCell ref="AO58:AQ58"/>
    <mergeCell ref="AR58:AU58"/>
    <mergeCell ref="AV58:AZ58"/>
    <mergeCell ref="B59:E59"/>
    <mergeCell ref="F59:V59"/>
    <mergeCell ref="W59:Y59"/>
    <mergeCell ref="Z59:AB59"/>
    <mergeCell ref="AC59:AE59"/>
    <mergeCell ref="B58:E58"/>
    <mergeCell ref="F58:V58"/>
    <mergeCell ref="W58:Y58"/>
    <mergeCell ref="Z58:AB58"/>
    <mergeCell ref="AC58:AE58"/>
    <mergeCell ref="AF58:AH58"/>
    <mergeCell ref="B64:AZ64"/>
    <mergeCell ref="B65:AZ65"/>
    <mergeCell ref="B37:AO37"/>
    <mergeCell ref="AP37:AZ37"/>
    <mergeCell ref="B38:AZ38"/>
    <mergeCell ref="AI60:AK60"/>
    <mergeCell ref="AL60:AN60"/>
    <mergeCell ref="AO60:AQ60"/>
    <mergeCell ref="AR60:AU60"/>
    <mergeCell ref="AV60:AZ60"/>
    <mergeCell ref="B60:E60"/>
    <mergeCell ref="F60:V60"/>
    <mergeCell ref="W60:Y60"/>
    <mergeCell ref="Z60:AB60"/>
    <mergeCell ref="AC60:AE60"/>
    <mergeCell ref="AF60:AH60"/>
    <mergeCell ref="AF59:AH59"/>
    <mergeCell ref="AI59:AK59"/>
    <mergeCell ref="AL59:AN59"/>
    <mergeCell ref="AO59:AQ59"/>
    <mergeCell ref="AR59:AU59"/>
    <mergeCell ref="AV59:AZ59"/>
    <mergeCell ref="AI58:AK58"/>
    <mergeCell ref="AL58:AN58"/>
  </mergeCells>
  <pageMargins left="0.25" right="0.25" top="0.75" bottom="0.75" header="0.3" footer="0.3"/>
  <pageSetup paperSize="9" scale="51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E46"/>
  <sheetViews>
    <sheetView view="pageBreakPreview" zoomScale="80" zoomScaleNormal="90" zoomScaleSheetLayoutView="80" workbookViewId="0">
      <selection activeCell="BO31" sqref="BO31"/>
    </sheetView>
  </sheetViews>
  <sheetFormatPr defaultColWidth="3.28515625" defaultRowHeight="18" customHeight="1" x14ac:dyDescent="0.25"/>
  <cols>
    <col min="1" max="1" width="1.7109375" style="28" customWidth="1"/>
    <col min="2" max="41" width="3.7109375" style="28" customWidth="1"/>
    <col min="42" max="45" width="3.7109375" style="29" customWidth="1"/>
    <col min="46" max="52" width="3.7109375" style="28" customWidth="1"/>
    <col min="53" max="53" width="1.7109375" style="28" customWidth="1"/>
    <col min="57" max="57" width="11.5703125" bestFit="1" customWidth="1"/>
  </cols>
  <sheetData>
    <row r="1" spans="1:52" ht="18" customHeight="1" x14ac:dyDescent="0.25">
      <c r="A1" s="24"/>
      <c r="B1" s="24"/>
      <c r="C1" s="25"/>
      <c r="D1" s="25"/>
      <c r="E1" s="25"/>
      <c r="F1" s="25"/>
      <c r="G1" s="25"/>
      <c r="H1" s="26"/>
      <c r="I1" s="27"/>
      <c r="J1" s="25"/>
      <c r="K1" s="25"/>
      <c r="L1" s="25"/>
      <c r="M1" s="25"/>
      <c r="N1" s="25"/>
      <c r="O1" s="24"/>
      <c r="P1" s="24"/>
    </row>
    <row r="2" spans="1:52" ht="18" customHeight="1" x14ac:dyDescent="0.25">
      <c r="A2" s="24"/>
      <c r="B2" s="24"/>
      <c r="C2" s="25"/>
      <c r="D2" s="25"/>
      <c r="E2" s="25"/>
      <c r="F2" s="25"/>
      <c r="G2" s="25"/>
      <c r="H2" s="26"/>
      <c r="I2" s="27"/>
      <c r="J2" s="25"/>
      <c r="K2" s="25"/>
      <c r="L2" s="25"/>
      <c r="M2" s="25"/>
      <c r="N2" s="25"/>
      <c r="O2" s="24"/>
      <c r="P2" s="24"/>
    </row>
    <row r="3" spans="1:52" ht="18" customHeight="1" x14ac:dyDescent="0.25">
      <c r="A3" s="24"/>
      <c r="B3" s="24"/>
      <c r="C3" s="25"/>
      <c r="D3" s="25"/>
      <c r="E3" s="25"/>
      <c r="F3" s="25"/>
      <c r="G3" s="25"/>
      <c r="H3" s="26"/>
      <c r="I3" s="27"/>
      <c r="J3" s="25"/>
      <c r="K3" s="25"/>
      <c r="L3" s="25"/>
      <c r="M3" s="25"/>
      <c r="N3" s="25"/>
      <c r="O3" s="24"/>
      <c r="P3" s="24"/>
    </row>
    <row r="4" spans="1:52" ht="18" customHeight="1" x14ac:dyDescent="0.25">
      <c r="A4" s="24"/>
      <c r="B4" s="94" t="s">
        <v>5</v>
      </c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</row>
    <row r="5" spans="1:52" ht="18" customHeight="1" x14ac:dyDescent="0.25">
      <c r="B5" s="94" t="s">
        <v>7</v>
      </c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</row>
    <row r="6" spans="1:52" ht="18" customHeight="1" x14ac:dyDescent="0.25"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</row>
    <row r="7" spans="1:52" ht="18" customHeight="1" x14ac:dyDescent="0.25">
      <c r="C7" s="93" t="s">
        <v>345</v>
      </c>
      <c r="D7" s="93"/>
      <c r="E7" s="93"/>
      <c r="F7" s="93"/>
      <c r="G7" s="93"/>
      <c r="H7" s="31"/>
      <c r="I7" s="93" t="s">
        <v>346</v>
      </c>
      <c r="J7" s="93"/>
      <c r="K7" s="93"/>
      <c r="L7" s="93"/>
      <c r="M7" s="93"/>
      <c r="N7" s="31"/>
      <c r="O7" s="93" t="s">
        <v>347</v>
      </c>
      <c r="P7" s="93"/>
      <c r="Q7" s="93"/>
      <c r="R7" s="93"/>
      <c r="S7" s="93"/>
      <c r="T7" s="31"/>
      <c r="U7" s="93" t="s">
        <v>478</v>
      </c>
      <c r="V7" s="93"/>
      <c r="W7" s="93"/>
      <c r="X7" s="93"/>
      <c r="Y7" s="93"/>
      <c r="AA7" s="31" t="s">
        <v>6</v>
      </c>
      <c r="AP7" s="24"/>
      <c r="AQ7" s="32"/>
      <c r="AR7" s="32"/>
      <c r="AS7" s="24"/>
    </row>
    <row r="8" spans="1:52" ht="18" customHeight="1" x14ac:dyDescent="0.25">
      <c r="AA8" s="28" t="s">
        <v>350</v>
      </c>
      <c r="AP8" s="24"/>
      <c r="AQ8" s="32"/>
      <c r="AR8" s="32"/>
      <c r="AS8" s="24"/>
    </row>
    <row r="9" spans="1:52" ht="18" customHeight="1" x14ac:dyDescent="0.25">
      <c r="AA9" s="28" t="s">
        <v>344</v>
      </c>
      <c r="AP9" s="24"/>
      <c r="AQ9" s="32"/>
      <c r="AR9" s="32"/>
      <c r="AS9" s="24"/>
    </row>
    <row r="10" spans="1:52" ht="18" customHeight="1" x14ac:dyDescent="0.25">
      <c r="AA10" s="28" t="s">
        <v>351</v>
      </c>
      <c r="AP10" s="24"/>
      <c r="AQ10" s="32"/>
      <c r="AR10" s="32"/>
      <c r="AS10" s="24"/>
    </row>
    <row r="11" spans="1:52" ht="18" customHeight="1" x14ac:dyDescent="0.25">
      <c r="AP11" s="24"/>
      <c r="AQ11" s="32"/>
      <c r="AR11" s="32"/>
      <c r="AS11" s="24"/>
    </row>
    <row r="12" spans="1:52" ht="18" customHeight="1" x14ac:dyDescent="0.25">
      <c r="AA12" s="31" t="s">
        <v>352</v>
      </c>
      <c r="AP12" s="24"/>
      <c r="AQ12" s="32"/>
      <c r="AR12" s="32"/>
      <c r="AS12" s="24"/>
    </row>
    <row r="13" spans="1:52" ht="18" customHeight="1" x14ac:dyDescent="0.25">
      <c r="AA13" s="28" t="s">
        <v>456</v>
      </c>
      <c r="AP13" s="24"/>
      <c r="AQ13" s="32"/>
      <c r="AR13" s="32"/>
      <c r="AS13" s="24"/>
    </row>
    <row r="14" spans="1:52" ht="18" customHeight="1" x14ac:dyDescent="0.25">
      <c r="AA14" s="28" t="s">
        <v>455</v>
      </c>
      <c r="AP14" s="24"/>
      <c r="AQ14" s="32"/>
      <c r="AR14" s="32"/>
      <c r="AS14" s="24"/>
    </row>
    <row r="15" spans="1:52" ht="18" customHeight="1" x14ac:dyDescent="0.25">
      <c r="AA15" s="28" t="s">
        <v>348</v>
      </c>
      <c r="AP15" s="24"/>
      <c r="AQ15" s="32"/>
      <c r="AR15" s="32"/>
      <c r="AS15" s="24"/>
    </row>
    <row r="16" spans="1:52" ht="18" customHeight="1" x14ac:dyDescent="0.25">
      <c r="AA16" s="28" t="s">
        <v>349</v>
      </c>
      <c r="AP16" s="24"/>
      <c r="AQ16" s="32"/>
      <c r="AR16" s="32"/>
      <c r="AS16" s="24"/>
    </row>
    <row r="17" spans="2:57" ht="18" customHeight="1" x14ac:dyDescent="0.25">
      <c r="AA17" s="28" t="s">
        <v>380</v>
      </c>
      <c r="AP17" s="24"/>
      <c r="AQ17" s="32"/>
      <c r="AR17" s="32"/>
      <c r="AS17" s="24"/>
    </row>
    <row r="18" spans="2:57" ht="18" customHeight="1" x14ac:dyDescent="0.25">
      <c r="AA18" s="28" t="s">
        <v>381</v>
      </c>
      <c r="AP18" s="24"/>
      <c r="AQ18" s="32"/>
      <c r="AR18" s="32"/>
      <c r="AS18" s="24"/>
    </row>
    <row r="19" spans="2:57" ht="18" customHeight="1" x14ac:dyDescent="0.25">
      <c r="AA19" s="28" t="s">
        <v>341</v>
      </c>
      <c r="AP19" s="32"/>
      <c r="AQ19" s="32"/>
      <c r="AR19" s="32"/>
      <c r="AS19" s="32"/>
    </row>
    <row r="20" spans="2:57" ht="18" customHeight="1" x14ac:dyDescent="0.25">
      <c r="AA20" s="28" t="s">
        <v>342</v>
      </c>
      <c r="AP20" s="32"/>
      <c r="AQ20" s="32"/>
      <c r="AR20" s="32"/>
      <c r="AS20" s="32"/>
    </row>
    <row r="21" spans="2:57" ht="18" customHeight="1" x14ac:dyDescent="0.25">
      <c r="AA21" s="28" t="s">
        <v>343</v>
      </c>
      <c r="AP21" s="32"/>
      <c r="AQ21" s="32"/>
      <c r="AR21" s="32"/>
      <c r="AS21" s="32"/>
    </row>
    <row r="22" spans="2:57" ht="18" customHeight="1" x14ac:dyDescent="0.25">
      <c r="AP22" s="32"/>
      <c r="AQ22" s="32"/>
      <c r="AR22" s="32"/>
      <c r="AS22" s="32"/>
    </row>
    <row r="23" spans="2:57" ht="18" customHeight="1" x14ac:dyDescent="0.25">
      <c r="B23" s="57" t="s">
        <v>1</v>
      </c>
      <c r="C23" s="57"/>
      <c r="D23" s="57"/>
      <c r="E23" s="57"/>
      <c r="F23" s="59" t="s">
        <v>0</v>
      </c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 t="s">
        <v>312</v>
      </c>
      <c r="X23" s="59"/>
      <c r="Y23" s="59"/>
      <c r="Z23" s="59" t="s">
        <v>310</v>
      </c>
      <c r="AA23" s="59"/>
      <c r="AB23" s="59"/>
      <c r="AC23" s="59" t="s">
        <v>339</v>
      </c>
      <c r="AD23" s="59"/>
      <c r="AE23" s="59"/>
      <c r="AF23" s="59" t="s">
        <v>309</v>
      </c>
      <c r="AG23" s="59"/>
      <c r="AH23" s="59"/>
      <c r="AI23" s="59" t="s">
        <v>313</v>
      </c>
      <c r="AJ23" s="59"/>
      <c r="AK23" s="59"/>
      <c r="AL23" s="59" t="s">
        <v>314</v>
      </c>
      <c r="AM23" s="59"/>
      <c r="AN23" s="59"/>
      <c r="AO23" s="59" t="s">
        <v>315</v>
      </c>
      <c r="AP23" s="59"/>
      <c r="AQ23" s="59"/>
      <c r="AR23" s="53" t="s">
        <v>2</v>
      </c>
      <c r="AS23" s="53"/>
      <c r="AT23" s="53"/>
      <c r="AU23" s="53"/>
      <c r="AV23" s="59" t="s">
        <v>469</v>
      </c>
      <c r="AW23" s="59"/>
      <c r="AX23" s="59"/>
      <c r="AY23" s="59"/>
      <c r="AZ23" s="59"/>
    </row>
    <row r="24" spans="2:57" ht="18" customHeight="1" x14ac:dyDescent="0.25">
      <c r="B24" s="57"/>
      <c r="C24" s="57"/>
      <c r="D24" s="57"/>
      <c r="E24" s="57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3"/>
      <c r="AS24" s="53"/>
      <c r="AT24" s="53"/>
      <c r="AU24" s="53"/>
      <c r="AV24" s="59"/>
      <c r="AW24" s="59"/>
      <c r="AX24" s="59"/>
      <c r="AY24" s="59"/>
      <c r="AZ24" s="59"/>
    </row>
    <row r="25" spans="2:57" ht="18" customHeight="1" x14ac:dyDescent="0.25">
      <c r="B25" s="95" t="s">
        <v>458</v>
      </c>
      <c r="C25" s="96"/>
      <c r="D25" s="96"/>
      <c r="E25" s="97"/>
      <c r="F25" s="52" t="s">
        <v>12</v>
      </c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3">
        <v>8</v>
      </c>
      <c r="X25" s="53"/>
      <c r="Y25" s="53"/>
      <c r="Z25" s="53">
        <v>5</v>
      </c>
      <c r="AA25" s="53"/>
      <c r="AB25" s="53"/>
      <c r="AC25" s="53">
        <v>1.5</v>
      </c>
      <c r="AD25" s="53"/>
      <c r="AE25" s="53"/>
      <c r="AF25" s="53">
        <v>1.6</v>
      </c>
      <c r="AG25" s="53"/>
      <c r="AH25" s="53"/>
      <c r="AI25" s="53">
        <v>311</v>
      </c>
      <c r="AJ25" s="53"/>
      <c r="AK25" s="53"/>
      <c r="AL25" s="53">
        <v>200</v>
      </c>
      <c r="AM25" s="53"/>
      <c r="AN25" s="53"/>
      <c r="AO25" s="53" t="s">
        <v>316</v>
      </c>
      <c r="AP25" s="53"/>
      <c r="AQ25" s="53"/>
      <c r="AR25" s="92" t="s">
        <v>311</v>
      </c>
      <c r="AS25" s="92"/>
      <c r="AT25" s="92"/>
      <c r="AU25" s="92"/>
      <c r="AV25" s="91">
        <f>INDEX(PL!D:D,MATCH('Отопление WRV'!B25,PL!A:A,0))</f>
        <v>2732.8292682926831</v>
      </c>
      <c r="AW25" s="91"/>
      <c r="AX25" s="91"/>
      <c r="AY25" s="91"/>
      <c r="AZ25" s="91"/>
      <c r="BE25" s="38"/>
    </row>
    <row r="26" spans="2:57" ht="18" customHeight="1" x14ac:dyDescent="0.25">
      <c r="B26" s="95" t="s">
        <v>459</v>
      </c>
      <c r="C26" s="96" t="s">
        <v>459</v>
      </c>
      <c r="D26" s="96" t="s">
        <v>459</v>
      </c>
      <c r="E26" s="97" t="s">
        <v>459</v>
      </c>
      <c r="F26" s="52" t="s">
        <v>13</v>
      </c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3">
        <v>12</v>
      </c>
      <c r="X26" s="53"/>
      <c r="Y26" s="53"/>
      <c r="Z26" s="53">
        <v>5</v>
      </c>
      <c r="AA26" s="53"/>
      <c r="AB26" s="53"/>
      <c r="AC26" s="53">
        <v>1.5</v>
      </c>
      <c r="AD26" s="53"/>
      <c r="AE26" s="53"/>
      <c r="AF26" s="53">
        <v>2.0499999999999998</v>
      </c>
      <c r="AG26" s="53"/>
      <c r="AH26" s="53"/>
      <c r="AI26" s="53">
        <v>307</v>
      </c>
      <c r="AJ26" s="53"/>
      <c r="AK26" s="53"/>
      <c r="AL26" s="53">
        <v>280</v>
      </c>
      <c r="AM26" s="53"/>
      <c r="AN26" s="53"/>
      <c r="AO26" s="53" t="s">
        <v>316</v>
      </c>
      <c r="AP26" s="53"/>
      <c r="AQ26" s="53"/>
      <c r="AR26" s="92" t="s">
        <v>311</v>
      </c>
      <c r="AS26" s="92"/>
      <c r="AT26" s="92"/>
      <c r="AU26" s="92"/>
      <c r="AV26" s="91">
        <f>INDEX(PL!D:D,MATCH('Отопление WRV'!B26,PL!A:A,0))</f>
        <v>2978.975609756098</v>
      </c>
      <c r="AW26" s="91"/>
      <c r="AX26" s="91"/>
      <c r="AY26" s="91"/>
      <c r="AZ26" s="91"/>
    </row>
    <row r="27" spans="2:57" ht="18" customHeight="1" x14ac:dyDescent="0.25">
      <c r="B27" s="95" t="s">
        <v>460</v>
      </c>
      <c r="C27" s="96" t="s">
        <v>460</v>
      </c>
      <c r="D27" s="96" t="s">
        <v>460</v>
      </c>
      <c r="E27" s="97" t="s">
        <v>460</v>
      </c>
      <c r="F27" s="52" t="s">
        <v>15</v>
      </c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3">
        <v>18</v>
      </c>
      <c r="X27" s="53"/>
      <c r="Y27" s="53"/>
      <c r="Z27" s="53">
        <v>5</v>
      </c>
      <c r="AA27" s="53"/>
      <c r="AB27" s="53"/>
      <c r="AC27" s="53">
        <v>1.5</v>
      </c>
      <c r="AD27" s="53"/>
      <c r="AE27" s="53"/>
      <c r="AF27" s="53">
        <v>2.8</v>
      </c>
      <c r="AG27" s="53"/>
      <c r="AH27" s="53"/>
      <c r="AI27" s="53">
        <v>402</v>
      </c>
      <c r="AJ27" s="53"/>
      <c r="AK27" s="53"/>
      <c r="AL27" s="53">
        <v>280</v>
      </c>
      <c r="AM27" s="53"/>
      <c r="AN27" s="53"/>
      <c r="AO27" s="53" t="s">
        <v>316</v>
      </c>
      <c r="AP27" s="53"/>
      <c r="AQ27" s="53"/>
      <c r="AR27" s="92" t="s">
        <v>311</v>
      </c>
      <c r="AS27" s="92"/>
      <c r="AT27" s="92"/>
      <c r="AU27" s="92"/>
      <c r="AV27" s="91">
        <f>INDEX(PL!D:D,MATCH('Отопление WRV'!B27,PL!A:A,0))</f>
        <v>3257.3414634146343</v>
      </c>
      <c r="AW27" s="91"/>
      <c r="AX27" s="91"/>
      <c r="AY27" s="91"/>
      <c r="AZ27" s="91"/>
    </row>
    <row r="28" spans="2:57" ht="18" customHeight="1" x14ac:dyDescent="0.25">
      <c r="B28" s="95" t="s">
        <v>461</v>
      </c>
      <c r="C28" s="96" t="s">
        <v>461</v>
      </c>
      <c r="D28" s="96" t="s">
        <v>461</v>
      </c>
      <c r="E28" s="97" t="s">
        <v>461</v>
      </c>
      <c r="F28" s="52" t="s">
        <v>17</v>
      </c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3">
        <v>24</v>
      </c>
      <c r="X28" s="53"/>
      <c r="Y28" s="53"/>
      <c r="Z28" s="53">
        <v>5</v>
      </c>
      <c r="AA28" s="53"/>
      <c r="AB28" s="53"/>
      <c r="AC28" s="53">
        <v>1.5</v>
      </c>
      <c r="AD28" s="53"/>
      <c r="AE28" s="53"/>
      <c r="AF28" s="53">
        <v>4.25</v>
      </c>
      <c r="AG28" s="53"/>
      <c r="AH28" s="53"/>
      <c r="AI28" s="53">
        <v>504</v>
      </c>
      <c r="AJ28" s="53"/>
      <c r="AK28" s="53"/>
      <c r="AL28" s="53">
        <v>280</v>
      </c>
      <c r="AM28" s="53"/>
      <c r="AN28" s="53"/>
      <c r="AO28" s="53" t="s">
        <v>316</v>
      </c>
      <c r="AP28" s="53"/>
      <c r="AQ28" s="53"/>
      <c r="AR28" s="92" t="s">
        <v>311</v>
      </c>
      <c r="AS28" s="92"/>
      <c r="AT28" s="92"/>
      <c r="AU28" s="92"/>
      <c r="AV28" s="91">
        <f>INDEX(PL!D:D,MATCH('Отопление WRV'!B28,PL!A:A,0))</f>
        <v>3510.7804878048782</v>
      </c>
      <c r="AW28" s="91"/>
      <c r="AX28" s="91"/>
      <c r="AY28" s="91"/>
      <c r="AZ28" s="91"/>
    </row>
    <row r="29" spans="2:57" ht="18" customHeight="1" x14ac:dyDescent="0.25">
      <c r="B29" s="51" t="s">
        <v>18</v>
      </c>
      <c r="C29" s="51"/>
      <c r="D29" s="51"/>
      <c r="E29" s="51"/>
      <c r="F29" s="52" t="s">
        <v>19</v>
      </c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3">
        <v>35</v>
      </c>
      <c r="X29" s="53"/>
      <c r="Y29" s="53"/>
      <c r="Z29" s="53">
        <v>5</v>
      </c>
      <c r="AA29" s="53"/>
      <c r="AB29" s="53"/>
      <c r="AC29" s="53">
        <v>1.5</v>
      </c>
      <c r="AD29" s="53"/>
      <c r="AE29" s="53"/>
      <c r="AF29" s="53">
        <v>5.95</v>
      </c>
      <c r="AG29" s="53"/>
      <c r="AH29" s="53"/>
      <c r="AI29" s="53">
        <v>453</v>
      </c>
      <c r="AJ29" s="53"/>
      <c r="AK29" s="53"/>
      <c r="AL29" s="53">
        <v>365</v>
      </c>
      <c r="AM29" s="53"/>
      <c r="AN29" s="53"/>
      <c r="AO29" s="53" t="s">
        <v>316</v>
      </c>
      <c r="AP29" s="53"/>
      <c r="AQ29" s="53"/>
      <c r="AR29" s="92" t="s">
        <v>311</v>
      </c>
      <c r="AS29" s="92"/>
      <c r="AT29" s="92"/>
      <c r="AU29" s="92"/>
      <c r="AV29" s="91">
        <f>INDEX(PL!D:D,MATCH('Отопление WRV'!B29,PL!A:A,0))</f>
        <v>5951.7804878048782</v>
      </c>
      <c r="AW29" s="91"/>
      <c r="AX29" s="91"/>
      <c r="AY29" s="91"/>
      <c r="AZ29" s="91"/>
    </row>
    <row r="30" spans="2:57" ht="18" customHeight="1" x14ac:dyDescent="0.25">
      <c r="B30" s="51" t="s">
        <v>20</v>
      </c>
      <c r="C30" s="51"/>
      <c r="D30" s="51"/>
      <c r="E30" s="51"/>
      <c r="F30" s="52" t="s">
        <v>21</v>
      </c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3">
        <v>50</v>
      </c>
      <c r="X30" s="53"/>
      <c r="Y30" s="53"/>
      <c r="Z30" s="53">
        <v>5</v>
      </c>
      <c r="AA30" s="53"/>
      <c r="AB30" s="53"/>
      <c r="AC30" s="53">
        <v>1.5</v>
      </c>
      <c r="AD30" s="53"/>
      <c r="AE30" s="53"/>
      <c r="AF30" s="53">
        <v>7.75</v>
      </c>
      <c r="AG30" s="53"/>
      <c r="AH30" s="53"/>
      <c r="AI30" s="53">
        <v>555</v>
      </c>
      <c r="AJ30" s="53"/>
      <c r="AK30" s="53"/>
      <c r="AL30" s="53">
        <v>365</v>
      </c>
      <c r="AM30" s="53"/>
      <c r="AN30" s="53"/>
      <c r="AO30" s="53" t="s">
        <v>316</v>
      </c>
      <c r="AP30" s="53"/>
      <c r="AQ30" s="53"/>
      <c r="AR30" s="92" t="s">
        <v>311</v>
      </c>
      <c r="AS30" s="92"/>
      <c r="AT30" s="92"/>
      <c r="AU30" s="92"/>
      <c r="AV30" s="91">
        <f>INDEX(PL!D:D,MATCH('Отопление WRV'!B30,PL!A:A,0))</f>
        <v>7327.7073170731719</v>
      </c>
      <c r="AW30" s="91"/>
      <c r="AX30" s="91"/>
      <c r="AY30" s="91"/>
      <c r="AZ30" s="91"/>
    </row>
    <row r="31" spans="2:57" ht="18" customHeight="1" x14ac:dyDescent="0.25">
      <c r="B31" s="51" t="s">
        <v>22</v>
      </c>
      <c r="C31" s="51"/>
      <c r="D31" s="51"/>
      <c r="E31" s="51"/>
      <c r="F31" s="52" t="s">
        <v>23</v>
      </c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3">
        <v>80</v>
      </c>
      <c r="X31" s="53"/>
      <c r="Y31" s="53"/>
      <c r="Z31" s="53">
        <v>5</v>
      </c>
      <c r="AA31" s="53"/>
      <c r="AB31" s="53"/>
      <c r="AC31" s="53">
        <v>1.5</v>
      </c>
      <c r="AD31" s="53"/>
      <c r="AE31" s="53"/>
      <c r="AF31" s="53">
        <v>11.15</v>
      </c>
      <c r="AG31" s="53"/>
      <c r="AH31" s="53"/>
      <c r="AI31" s="53">
        <v>690</v>
      </c>
      <c r="AJ31" s="53"/>
      <c r="AK31" s="53"/>
      <c r="AL31" s="53">
        <v>410</v>
      </c>
      <c r="AM31" s="53"/>
      <c r="AN31" s="53"/>
      <c r="AO31" s="53" t="s">
        <v>316</v>
      </c>
      <c r="AP31" s="53"/>
      <c r="AQ31" s="53"/>
      <c r="AR31" s="92" t="s">
        <v>311</v>
      </c>
      <c r="AS31" s="92"/>
      <c r="AT31" s="92"/>
      <c r="AU31" s="92"/>
      <c r="AV31" s="91">
        <f>INDEX(PL!D:D,MATCH('Отопление WRV'!B31,PL!A:A,0))</f>
        <v>10192.951219512195</v>
      </c>
      <c r="AW31" s="91"/>
      <c r="AX31" s="91"/>
      <c r="AY31" s="91"/>
      <c r="AZ31" s="91"/>
    </row>
    <row r="32" spans="2:57" ht="18" customHeight="1" x14ac:dyDescent="0.25">
      <c r="B32" s="51" t="s">
        <v>24</v>
      </c>
      <c r="C32" s="51"/>
      <c r="D32" s="51"/>
      <c r="E32" s="51"/>
      <c r="F32" s="52" t="s">
        <v>25</v>
      </c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3">
        <v>100</v>
      </c>
      <c r="X32" s="53"/>
      <c r="Y32" s="53"/>
      <c r="Z32" s="53">
        <v>5</v>
      </c>
      <c r="AA32" s="53"/>
      <c r="AB32" s="53"/>
      <c r="AC32" s="53">
        <v>1.5</v>
      </c>
      <c r="AD32" s="53"/>
      <c r="AE32" s="53"/>
      <c r="AF32" s="53">
        <v>13.25</v>
      </c>
      <c r="AG32" s="53"/>
      <c r="AH32" s="53"/>
      <c r="AI32" s="53">
        <v>680</v>
      </c>
      <c r="AJ32" s="53"/>
      <c r="AK32" s="53"/>
      <c r="AL32" s="53">
        <v>495</v>
      </c>
      <c r="AM32" s="53"/>
      <c r="AN32" s="53"/>
      <c r="AO32" s="53" t="s">
        <v>317</v>
      </c>
      <c r="AP32" s="53"/>
      <c r="AQ32" s="53"/>
      <c r="AR32" s="92" t="s">
        <v>311</v>
      </c>
      <c r="AS32" s="92"/>
      <c r="AT32" s="92"/>
      <c r="AU32" s="92"/>
      <c r="AV32" s="91">
        <f>INDEX(PL!D:D,MATCH('Отопление WRV'!B32,PL!A:A,0))</f>
        <v>14650.048780487807</v>
      </c>
      <c r="AW32" s="91"/>
      <c r="AX32" s="91"/>
      <c r="AY32" s="91"/>
      <c r="AZ32" s="91"/>
    </row>
    <row r="33" spans="1:52" ht="18" customHeight="1" x14ac:dyDescent="0.25">
      <c r="B33" s="51" t="s">
        <v>26</v>
      </c>
      <c r="C33" s="51"/>
      <c r="D33" s="51"/>
      <c r="E33" s="51"/>
      <c r="F33" s="52" t="s">
        <v>27</v>
      </c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3">
        <v>150</v>
      </c>
      <c r="X33" s="53"/>
      <c r="Y33" s="53"/>
      <c r="Z33" s="53">
        <v>5</v>
      </c>
      <c r="AA33" s="53"/>
      <c r="AB33" s="53"/>
      <c r="AC33" s="53">
        <v>1.5</v>
      </c>
      <c r="AD33" s="53"/>
      <c r="AE33" s="53"/>
      <c r="AF33" s="53">
        <v>17.2</v>
      </c>
      <c r="AG33" s="53"/>
      <c r="AH33" s="53"/>
      <c r="AI33" s="53">
        <v>960</v>
      </c>
      <c r="AJ33" s="53"/>
      <c r="AK33" s="53"/>
      <c r="AL33" s="53">
        <v>495</v>
      </c>
      <c r="AM33" s="53"/>
      <c r="AN33" s="53"/>
      <c r="AO33" s="53" t="s">
        <v>317</v>
      </c>
      <c r="AP33" s="53"/>
      <c r="AQ33" s="53"/>
      <c r="AR33" s="92" t="s">
        <v>311</v>
      </c>
      <c r="AS33" s="92"/>
      <c r="AT33" s="92"/>
      <c r="AU33" s="92"/>
      <c r="AV33" s="91">
        <f>INDEX(PL!D:D,MATCH('Отопление WRV'!B33,PL!A:A,0))</f>
        <v>22193.292682926829</v>
      </c>
      <c r="AW33" s="91"/>
      <c r="AX33" s="91"/>
      <c r="AY33" s="91"/>
      <c r="AZ33" s="91"/>
    </row>
    <row r="34" spans="1:52" ht="18" customHeight="1" x14ac:dyDescent="0.25">
      <c r="B34" s="51" t="s">
        <v>28</v>
      </c>
      <c r="C34" s="51"/>
      <c r="D34" s="51"/>
      <c r="E34" s="51"/>
      <c r="F34" s="52" t="s">
        <v>29</v>
      </c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3">
        <v>200</v>
      </c>
      <c r="X34" s="53"/>
      <c r="Y34" s="53"/>
      <c r="Z34" s="53">
        <v>10</v>
      </c>
      <c r="AA34" s="53"/>
      <c r="AB34" s="53"/>
      <c r="AC34" s="53">
        <v>1.5</v>
      </c>
      <c r="AD34" s="53"/>
      <c r="AE34" s="53"/>
      <c r="AF34" s="53">
        <v>32.4</v>
      </c>
      <c r="AG34" s="53"/>
      <c r="AH34" s="53"/>
      <c r="AI34" s="53">
        <v>1120</v>
      </c>
      <c r="AJ34" s="53"/>
      <c r="AK34" s="53"/>
      <c r="AL34" s="53">
        <v>580</v>
      </c>
      <c r="AM34" s="53"/>
      <c r="AN34" s="53"/>
      <c r="AO34" s="53" t="s">
        <v>318</v>
      </c>
      <c r="AP34" s="53"/>
      <c r="AQ34" s="53"/>
      <c r="AR34" s="92" t="s">
        <v>311</v>
      </c>
      <c r="AS34" s="92"/>
      <c r="AT34" s="92"/>
      <c r="AU34" s="92"/>
      <c r="AV34" s="91">
        <f>INDEX(PL!D:D,MATCH('Отопление WRV'!B34,PL!A:A,0))</f>
        <v>37590.560975609755</v>
      </c>
      <c r="AW34" s="91"/>
      <c r="AX34" s="91"/>
      <c r="AY34" s="91"/>
      <c r="AZ34" s="91"/>
    </row>
    <row r="35" spans="1:52" ht="18" customHeight="1" x14ac:dyDescent="0.25">
      <c r="B35" s="51" t="s">
        <v>30</v>
      </c>
      <c r="C35" s="51"/>
      <c r="D35" s="51"/>
      <c r="E35" s="51"/>
      <c r="F35" s="52" t="s">
        <v>31</v>
      </c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3">
        <v>300</v>
      </c>
      <c r="X35" s="53"/>
      <c r="Y35" s="53"/>
      <c r="Z35" s="53">
        <v>10</v>
      </c>
      <c r="AA35" s="53"/>
      <c r="AB35" s="53"/>
      <c r="AC35" s="53">
        <v>1.5</v>
      </c>
      <c r="AD35" s="53"/>
      <c r="AE35" s="53"/>
      <c r="AF35" s="53">
        <v>40.299999999999997</v>
      </c>
      <c r="AG35" s="53"/>
      <c r="AH35" s="53"/>
      <c r="AI35" s="53">
        <v>1170</v>
      </c>
      <c r="AJ35" s="53"/>
      <c r="AK35" s="53"/>
      <c r="AL35" s="53">
        <v>660</v>
      </c>
      <c r="AM35" s="53"/>
      <c r="AN35" s="53"/>
      <c r="AO35" s="53" t="s">
        <v>318</v>
      </c>
      <c r="AP35" s="53"/>
      <c r="AQ35" s="53"/>
      <c r="AR35" s="92" t="s">
        <v>311</v>
      </c>
      <c r="AS35" s="92"/>
      <c r="AT35" s="92"/>
      <c r="AU35" s="92"/>
      <c r="AV35" s="91">
        <f>INDEX(PL!D:D,MATCH('Отопление WRV'!B35,PL!A:A,0))</f>
        <v>44806.707317073175</v>
      </c>
      <c r="AW35" s="91"/>
      <c r="AX35" s="91"/>
      <c r="AY35" s="91"/>
      <c r="AZ35" s="91"/>
    </row>
    <row r="36" spans="1:52" ht="18" customHeight="1" x14ac:dyDescent="0.25">
      <c r="B36" s="51" t="s">
        <v>32</v>
      </c>
      <c r="C36" s="51"/>
      <c r="D36" s="51"/>
      <c r="E36" s="51"/>
      <c r="F36" s="52" t="s">
        <v>33</v>
      </c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3">
        <v>500</v>
      </c>
      <c r="X36" s="53"/>
      <c r="Y36" s="53"/>
      <c r="Z36" s="53">
        <v>10</v>
      </c>
      <c r="AA36" s="53"/>
      <c r="AB36" s="53"/>
      <c r="AC36" s="53">
        <v>1.5</v>
      </c>
      <c r="AD36" s="53"/>
      <c r="AE36" s="53"/>
      <c r="AF36" s="53">
        <v>55.5</v>
      </c>
      <c r="AG36" s="53"/>
      <c r="AH36" s="53"/>
      <c r="AI36" s="53">
        <v>1390</v>
      </c>
      <c r="AJ36" s="53"/>
      <c r="AK36" s="53"/>
      <c r="AL36" s="53">
        <v>780</v>
      </c>
      <c r="AM36" s="53"/>
      <c r="AN36" s="53"/>
      <c r="AO36" s="53" t="s">
        <v>318</v>
      </c>
      <c r="AP36" s="53"/>
      <c r="AQ36" s="53"/>
      <c r="AR36" s="92" t="s">
        <v>311</v>
      </c>
      <c r="AS36" s="92"/>
      <c r="AT36" s="92"/>
      <c r="AU36" s="92"/>
      <c r="AV36" s="91">
        <f>INDEX(PL!D:D,MATCH('Отопление WRV'!B36,PL!A:A,0))</f>
        <v>79316.609756097576</v>
      </c>
      <c r="AW36" s="91"/>
      <c r="AX36" s="91"/>
      <c r="AY36" s="91"/>
      <c r="AZ36" s="91"/>
    </row>
    <row r="37" spans="1:52" ht="18" customHeight="1" x14ac:dyDescent="0.25">
      <c r="B37" s="51" t="s">
        <v>34</v>
      </c>
      <c r="C37" s="51"/>
      <c r="D37" s="51"/>
      <c r="E37" s="51"/>
      <c r="F37" s="52" t="s">
        <v>35</v>
      </c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>
        <v>750</v>
      </c>
      <c r="X37" s="53"/>
      <c r="Y37" s="53"/>
      <c r="Z37" s="53">
        <v>10</v>
      </c>
      <c r="AA37" s="53"/>
      <c r="AB37" s="53"/>
      <c r="AC37" s="53">
        <v>4</v>
      </c>
      <c r="AD37" s="53"/>
      <c r="AE37" s="53"/>
      <c r="AF37" s="53">
        <v>130</v>
      </c>
      <c r="AG37" s="53"/>
      <c r="AH37" s="53"/>
      <c r="AI37" s="53">
        <v>1880</v>
      </c>
      <c r="AJ37" s="53"/>
      <c r="AK37" s="53"/>
      <c r="AL37" s="53">
        <v>780</v>
      </c>
      <c r="AM37" s="53"/>
      <c r="AN37" s="53"/>
      <c r="AO37" s="53" t="s">
        <v>318</v>
      </c>
      <c r="AP37" s="53"/>
      <c r="AQ37" s="53"/>
      <c r="AR37" s="92" t="s">
        <v>311</v>
      </c>
      <c r="AS37" s="92"/>
      <c r="AT37" s="92"/>
      <c r="AU37" s="92"/>
      <c r="AV37" s="91">
        <f>INDEX(PL!D:D,MATCH('Отопление WRV'!B37,PL!A:A,0))</f>
        <v>177684.58536585365</v>
      </c>
      <c r="AW37" s="91"/>
      <c r="AX37" s="91"/>
      <c r="AY37" s="91"/>
      <c r="AZ37" s="91"/>
    </row>
    <row r="38" spans="1:52" ht="18" customHeight="1" x14ac:dyDescent="0.25">
      <c r="B38" s="51" t="s">
        <v>36</v>
      </c>
      <c r="C38" s="51"/>
      <c r="D38" s="51"/>
      <c r="E38" s="51"/>
      <c r="F38" s="52" t="s">
        <v>37</v>
      </c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3">
        <v>1000</v>
      </c>
      <c r="X38" s="53"/>
      <c r="Y38" s="53"/>
      <c r="Z38" s="53">
        <v>10</v>
      </c>
      <c r="AA38" s="53"/>
      <c r="AB38" s="53"/>
      <c r="AC38" s="53">
        <v>4</v>
      </c>
      <c r="AD38" s="53"/>
      <c r="AE38" s="53"/>
      <c r="AF38" s="53">
        <v>165</v>
      </c>
      <c r="AG38" s="53"/>
      <c r="AH38" s="53"/>
      <c r="AI38" s="53">
        <v>2280</v>
      </c>
      <c r="AJ38" s="53"/>
      <c r="AK38" s="53"/>
      <c r="AL38" s="53">
        <v>780</v>
      </c>
      <c r="AM38" s="53"/>
      <c r="AN38" s="53"/>
      <c r="AO38" s="53" t="s">
        <v>319</v>
      </c>
      <c r="AP38" s="53"/>
      <c r="AQ38" s="53"/>
      <c r="AR38" s="92" t="s">
        <v>311</v>
      </c>
      <c r="AS38" s="92"/>
      <c r="AT38" s="92"/>
      <c r="AU38" s="92"/>
      <c r="AV38" s="91">
        <f>INDEX(PL!D:D,MATCH('Отопление WRV'!B38,PL!A:A,0))</f>
        <v>258505.04878048785</v>
      </c>
      <c r="AW38" s="91"/>
      <c r="AX38" s="91"/>
      <c r="AY38" s="91"/>
      <c r="AZ38" s="91"/>
    </row>
    <row r="39" spans="1:52" ht="18" customHeight="1" x14ac:dyDescent="0.25">
      <c r="B39" s="51" t="s">
        <v>108</v>
      </c>
      <c r="C39" s="51"/>
      <c r="D39" s="51"/>
      <c r="E39" s="51"/>
      <c r="F39" s="52" t="s">
        <v>323</v>
      </c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3">
        <v>1500</v>
      </c>
      <c r="X39" s="53"/>
      <c r="Y39" s="53"/>
      <c r="Z39" s="53">
        <v>10</v>
      </c>
      <c r="AA39" s="53"/>
      <c r="AB39" s="53"/>
      <c r="AC39" s="53">
        <v>4</v>
      </c>
      <c r="AD39" s="53"/>
      <c r="AE39" s="53"/>
      <c r="AF39" s="53">
        <v>240</v>
      </c>
      <c r="AG39" s="53"/>
      <c r="AH39" s="53"/>
      <c r="AI39" s="53">
        <v>2380</v>
      </c>
      <c r="AJ39" s="53"/>
      <c r="AK39" s="53"/>
      <c r="AL39" s="53">
        <v>960</v>
      </c>
      <c r="AM39" s="53"/>
      <c r="AN39" s="53"/>
      <c r="AO39" s="53" t="s">
        <v>319</v>
      </c>
      <c r="AP39" s="53"/>
      <c r="AQ39" s="53"/>
      <c r="AR39" s="51" t="s">
        <v>340</v>
      </c>
      <c r="AS39" s="51"/>
      <c r="AT39" s="51"/>
      <c r="AU39" s="51"/>
      <c r="AV39" s="91">
        <f>INDEX(PL!D:D,MATCH('Отопление WRV'!B39,PL!A:A,0))</f>
        <v>556415.4117647059</v>
      </c>
      <c r="AW39" s="91"/>
      <c r="AX39" s="91"/>
      <c r="AY39" s="91"/>
      <c r="AZ39" s="91"/>
    </row>
    <row r="40" spans="1:52" ht="18" customHeight="1" x14ac:dyDescent="0.25">
      <c r="B40" s="51" t="s">
        <v>109</v>
      </c>
      <c r="C40" s="51"/>
      <c r="D40" s="51"/>
      <c r="E40" s="51"/>
      <c r="F40" s="52" t="s">
        <v>324</v>
      </c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3">
        <v>2000</v>
      </c>
      <c r="X40" s="53"/>
      <c r="Y40" s="53"/>
      <c r="Z40" s="53">
        <v>10</v>
      </c>
      <c r="AA40" s="53"/>
      <c r="AB40" s="53"/>
      <c r="AC40" s="53">
        <v>4</v>
      </c>
      <c r="AD40" s="53"/>
      <c r="AE40" s="53"/>
      <c r="AF40" s="53">
        <v>375</v>
      </c>
      <c r="AG40" s="53"/>
      <c r="AH40" s="53"/>
      <c r="AI40" s="53">
        <v>2520</v>
      </c>
      <c r="AJ40" s="53"/>
      <c r="AK40" s="53"/>
      <c r="AL40" s="53">
        <v>1100</v>
      </c>
      <c r="AM40" s="53"/>
      <c r="AN40" s="53"/>
      <c r="AO40" s="53" t="s">
        <v>319</v>
      </c>
      <c r="AP40" s="53"/>
      <c r="AQ40" s="53"/>
      <c r="AR40" s="51" t="s">
        <v>340</v>
      </c>
      <c r="AS40" s="51"/>
      <c r="AT40" s="51"/>
      <c r="AU40" s="51"/>
      <c r="AV40" s="91">
        <f>INDEX(PL!D:D,MATCH('Отопление WRV'!B40,PL!A:A,0))</f>
        <v>695746.4705882353</v>
      </c>
      <c r="AW40" s="91"/>
      <c r="AX40" s="91"/>
      <c r="AY40" s="91"/>
      <c r="AZ40" s="91"/>
    </row>
    <row r="41" spans="1:52" ht="18" customHeight="1" x14ac:dyDescent="0.25">
      <c r="B41" s="51" t="s">
        <v>151</v>
      </c>
      <c r="C41" s="51"/>
      <c r="D41" s="51"/>
      <c r="E41" s="51"/>
      <c r="F41" s="52" t="s">
        <v>325</v>
      </c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3">
        <v>2500</v>
      </c>
      <c r="X41" s="53"/>
      <c r="Y41" s="53"/>
      <c r="Z41" s="53">
        <v>10</v>
      </c>
      <c r="AA41" s="53"/>
      <c r="AB41" s="53"/>
      <c r="AC41" s="53">
        <v>4</v>
      </c>
      <c r="AD41" s="53"/>
      <c r="AE41" s="53"/>
      <c r="AF41" s="53">
        <v>307</v>
      </c>
      <c r="AG41" s="53"/>
      <c r="AH41" s="53"/>
      <c r="AI41" s="53">
        <v>2800</v>
      </c>
      <c r="AJ41" s="53"/>
      <c r="AK41" s="53"/>
      <c r="AL41" s="53">
        <v>1200</v>
      </c>
      <c r="AM41" s="53"/>
      <c r="AN41" s="53"/>
      <c r="AO41" s="53" t="s">
        <v>319</v>
      </c>
      <c r="AP41" s="53"/>
      <c r="AQ41" s="53"/>
      <c r="AR41" s="51" t="s">
        <v>340</v>
      </c>
      <c r="AS41" s="51"/>
      <c r="AT41" s="51"/>
      <c r="AU41" s="51"/>
      <c r="AV41" s="91">
        <f>INDEX(PL!D:D,MATCH('Отопление WRV'!B41,PL!A:A,0))</f>
        <v>767686.21568627446</v>
      </c>
      <c r="AW41" s="91"/>
      <c r="AX41" s="91"/>
      <c r="AY41" s="91"/>
      <c r="AZ41" s="91"/>
    </row>
    <row r="42" spans="1:52" ht="18" customHeight="1" x14ac:dyDescent="0.25">
      <c r="B42" s="51" t="s">
        <v>110</v>
      </c>
      <c r="C42" s="51"/>
      <c r="D42" s="51"/>
      <c r="E42" s="51"/>
      <c r="F42" s="52" t="s">
        <v>326</v>
      </c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3">
        <v>3000</v>
      </c>
      <c r="X42" s="53"/>
      <c r="Y42" s="53"/>
      <c r="Z42" s="53">
        <v>10</v>
      </c>
      <c r="AA42" s="53"/>
      <c r="AB42" s="53"/>
      <c r="AC42" s="53">
        <v>4</v>
      </c>
      <c r="AD42" s="53"/>
      <c r="AE42" s="53"/>
      <c r="AF42" s="53">
        <v>550</v>
      </c>
      <c r="AG42" s="53"/>
      <c r="AH42" s="53"/>
      <c r="AI42" s="53">
        <v>2800</v>
      </c>
      <c r="AJ42" s="53"/>
      <c r="AK42" s="53"/>
      <c r="AL42" s="53">
        <v>1200</v>
      </c>
      <c r="AM42" s="53"/>
      <c r="AN42" s="53"/>
      <c r="AO42" s="53" t="s">
        <v>320</v>
      </c>
      <c r="AP42" s="53"/>
      <c r="AQ42" s="53"/>
      <c r="AR42" s="51" t="s">
        <v>340</v>
      </c>
      <c r="AS42" s="51"/>
      <c r="AT42" s="51"/>
      <c r="AU42" s="51"/>
      <c r="AV42" s="91">
        <f>INDEX(PL!D:D,MATCH('Отопление WRV'!B42,PL!A:A,0))</f>
        <v>812807.54901960783</v>
      </c>
      <c r="AW42" s="91"/>
      <c r="AX42" s="91"/>
      <c r="AY42" s="91"/>
      <c r="AZ42" s="91"/>
    </row>
    <row r="43" spans="1:52" ht="18" customHeight="1" x14ac:dyDescent="0.25">
      <c r="B43" s="28" t="s">
        <v>361</v>
      </c>
    </row>
    <row r="45" spans="1:52" ht="18" customHeight="1" x14ac:dyDescent="0.25">
      <c r="A45" s="24"/>
      <c r="B45" s="54" t="s">
        <v>3</v>
      </c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</row>
    <row r="46" spans="1:52" ht="18" customHeight="1" x14ac:dyDescent="0.25">
      <c r="A46" s="24"/>
      <c r="B46" s="54" t="s">
        <v>4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</row>
  </sheetData>
  <mergeCells count="217">
    <mergeCell ref="B45:AZ45"/>
    <mergeCell ref="B40:E40"/>
    <mergeCell ref="B41:E41"/>
    <mergeCell ref="B42:E42"/>
    <mergeCell ref="Z40:AB40"/>
    <mergeCell ref="Z41:AB41"/>
    <mergeCell ref="AC34:AE34"/>
    <mergeCell ref="AC35:AE35"/>
    <mergeCell ref="AC36:AE36"/>
    <mergeCell ref="AC37:AE37"/>
    <mergeCell ref="Z38:AB38"/>
    <mergeCell ref="Z39:AB39"/>
    <mergeCell ref="Z34:AB34"/>
    <mergeCell ref="Z35:AB35"/>
    <mergeCell ref="Z37:AB37"/>
    <mergeCell ref="AC40:AE40"/>
    <mergeCell ref="AR38:AU38"/>
    <mergeCell ref="AR39:AU39"/>
    <mergeCell ref="AI39:AK39"/>
    <mergeCell ref="AO37:AQ37"/>
    <mergeCell ref="AO38:AQ38"/>
    <mergeCell ref="AO39:AQ39"/>
    <mergeCell ref="AO34:AQ34"/>
    <mergeCell ref="AO36:AQ36"/>
    <mergeCell ref="B4:AZ4"/>
    <mergeCell ref="B30:E30"/>
    <mergeCell ref="B31:E31"/>
    <mergeCell ref="B32:E32"/>
    <mergeCell ref="B33:E33"/>
    <mergeCell ref="B34:E34"/>
    <mergeCell ref="B35:E35"/>
    <mergeCell ref="B36:E36"/>
    <mergeCell ref="AC33:AE33"/>
    <mergeCell ref="Z33:AB33"/>
    <mergeCell ref="B23:E24"/>
    <mergeCell ref="AC23:AE24"/>
    <mergeCell ref="AC25:AE25"/>
    <mergeCell ref="AC26:AE26"/>
    <mergeCell ref="AC27:AE27"/>
    <mergeCell ref="AO28:AQ28"/>
    <mergeCell ref="AO29:AQ29"/>
    <mergeCell ref="AO30:AQ30"/>
    <mergeCell ref="AO31:AQ31"/>
    <mergeCell ref="AO32:AQ32"/>
    <mergeCell ref="AO33:AQ33"/>
    <mergeCell ref="AO35:AQ35"/>
    <mergeCell ref="AL34:AN34"/>
    <mergeCell ref="AL35:AN35"/>
    <mergeCell ref="B46:AZ46"/>
    <mergeCell ref="B5:AZ5"/>
    <mergeCell ref="B25:E25"/>
    <mergeCell ref="B26:E26"/>
    <mergeCell ref="B27:E27"/>
    <mergeCell ref="B28:E28"/>
    <mergeCell ref="B29:E29"/>
    <mergeCell ref="B37:E37"/>
    <mergeCell ref="B38:E38"/>
    <mergeCell ref="B39:E39"/>
    <mergeCell ref="Z42:AB42"/>
    <mergeCell ref="AI41:AK41"/>
    <mergeCell ref="AI42:AK42"/>
    <mergeCell ref="AI34:AK34"/>
    <mergeCell ref="AI35:AK35"/>
    <mergeCell ref="AI36:AK36"/>
    <mergeCell ref="AF39:AH39"/>
    <mergeCell ref="AF40:AH40"/>
    <mergeCell ref="AF41:AH41"/>
    <mergeCell ref="AF42:AH42"/>
    <mergeCell ref="AF34:AH34"/>
    <mergeCell ref="AF35:AH35"/>
    <mergeCell ref="AF36:AH36"/>
    <mergeCell ref="F30:V30"/>
    <mergeCell ref="C7:G7"/>
    <mergeCell ref="I7:M7"/>
    <mergeCell ref="O7:S7"/>
    <mergeCell ref="U7:Y7"/>
    <mergeCell ref="AF28:AH28"/>
    <mergeCell ref="Z23:AB24"/>
    <mergeCell ref="Z25:AB25"/>
    <mergeCell ref="Z26:AB26"/>
    <mergeCell ref="Z27:AB27"/>
    <mergeCell ref="Z28:AB28"/>
    <mergeCell ref="Z30:AB30"/>
    <mergeCell ref="Z31:AB31"/>
    <mergeCell ref="AF30:AH30"/>
    <mergeCell ref="AI30:AK30"/>
    <mergeCell ref="W23:Y24"/>
    <mergeCell ref="W25:Y25"/>
    <mergeCell ref="W26:Y26"/>
    <mergeCell ref="W27:Y27"/>
    <mergeCell ref="W28:Y28"/>
    <mergeCell ref="AF23:AH24"/>
    <mergeCell ref="W29:Y29"/>
    <mergeCell ref="Z29:AB29"/>
    <mergeCell ref="W30:Y30"/>
    <mergeCell ref="AL30:AN30"/>
    <mergeCell ref="AF26:AH26"/>
    <mergeCell ref="AI26:AK26"/>
    <mergeCell ref="AL26:AN26"/>
    <mergeCell ref="AF27:AH27"/>
    <mergeCell ref="AI27:AK27"/>
    <mergeCell ref="AC28:AE28"/>
    <mergeCell ref="AC29:AE29"/>
    <mergeCell ref="AC30:AE30"/>
    <mergeCell ref="AI28:AK28"/>
    <mergeCell ref="AL36:AN36"/>
    <mergeCell ref="AL27:AN27"/>
    <mergeCell ref="AF31:AH31"/>
    <mergeCell ref="AI31:AK31"/>
    <mergeCell ref="AL31:AN31"/>
    <mergeCell ref="AI23:AK24"/>
    <mergeCell ref="AO23:AQ24"/>
    <mergeCell ref="AO25:AQ25"/>
    <mergeCell ref="AO26:AQ26"/>
    <mergeCell ref="AO27:AQ27"/>
    <mergeCell ref="AL23:AN24"/>
    <mergeCell ref="AI33:AK33"/>
    <mergeCell ref="AL33:AN33"/>
    <mergeCell ref="AF33:AH33"/>
    <mergeCell ref="AF25:AH25"/>
    <mergeCell ref="AI25:AK25"/>
    <mergeCell ref="AL25:AN25"/>
    <mergeCell ref="AF32:AH32"/>
    <mergeCell ref="AI32:AK32"/>
    <mergeCell ref="AL32:AN32"/>
    <mergeCell ref="AL28:AN28"/>
    <mergeCell ref="AF29:AH29"/>
    <mergeCell ref="AI29:AK29"/>
    <mergeCell ref="AL29:AN29"/>
    <mergeCell ref="W37:Y37"/>
    <mergeCell ref="W38:Y38"/>
    <mergeCell ref="AF37:AH37"/>
    <mergeCell ref="AI37:AK37"/>
    <mergeCell ref="AL37:AN37"/>
    <mergeCell ref="AO41:AQ41"/>
    <mergeCell ref="AO42:AQ42"/>
    <mergeCell ref="AF38:AH38"/>
    <mergeCell ref="AI38:AK38"/>
    <mergeCell ref="AL38:AN38"/>
    <mergeCell ref="AC38:AE38"/>
    <mergeCell ref="AC39:AE39"/>
    <mergeCell ref="W39:Y39"/>
    <mergeCell ref="W40:Y40"/>
    <mergeCell ref="W41:Y41"/>
    <mergeCell ref="W42:Y42"/>
    <mergeCell ref="AC41:AE41"/>
    <mergeCell ref="AC42:AE42"/>
    <mergeCell ref="AL39:AN39"/>
    <mergeCell ref="AL40:AN40"/>
    <mergeCell ref="AL41:AN41"/>
    <mergeCell ref="AL42:AN42"/>
    <mergeCell ref="AI40:AK40"/>
    <mergeCell ref="AO40:AQ40"/>
    <mergeCell ref="F31:V31"/>
    <mergeCell ref="F32:V32"/>
    <mergeCell ref="F33:V33"/>
    <mergeCell ref="F34:V34"/>
    <mergeCell ref="F35:V35"/>
    <mergeCell ref="F36:V36"/>
    <mergeCell ref="W32:Y32"/>
    <mergeCell ref="Z36:AB36"/>
    <mergeCell ref="AC32:AE32"/>
    <mergeCell ref="W33:Y33"/>
    <mergeCell ref="W34:Y34"/>
    <mergeCell ref="W35:Y35"/>
    <mergeCell ref="W36:Y36"/>
    <mergeCell ref="Z32:AB32"/>
    <mergeCell ref="W31:Y31"/>
    <mergeCell ref="AC31:AE31"/>
    <mergeCell ref="F40:V40"/>
    <mergeCell ref="F41:V41"/>
    <mergeCell ref="F42:V42"/>
    <mergeCell ref="F37:V37"/>
    <mergeCell ref="F38:V38"/>
    <mergeCell ref="F39:V39"/>
    <mergeCell ref="AR23:AU24"/>
    <mergeCell ref="AR25:AU25"/>
    <mergeCell ref="AR26:AU26"/>
    <mergeCell ref="AR27:AU27"/>
    <mergeCell ref="AR28:AU28"/>
    <mergeCell ref="AR29:AU29"/>
    <mergeCell ref="AR41:AU41"/>
    <mergeCell ref="AR42:AU42"/>
    <mergeCell ref="AR40:AU40"/>
    <mergeCell ref="AR35:AU35"/>
    <mergeCell ref="AR36:AU36"/>
    <mergeCell ref="AR37:AU37"/>
    <mergeCell ref="F23:V24"/>
    <mergeCell ref="F25:V25"/>
    <mergeCell ref="F26:V26"/>
    <mergeCell ref="F27:V27"/>
    <mergeCell ref="F28:V28"/>
    <mergeCell ref="F29:V29"/>
    <mergeCell ref="AV23:AZ24"/>
    <mergeCell ref="AV25:AZ25"/>
    <mergeCell ref="AV26:AZ26"/>
    <mergeCell ref="AV27:AZ27"/>
    <mergeCell ref="AV28:AZ28"/>
    <mergeCell ref="AV29:AZ29"/>
    <mergeCell ref="AV30:AZ30"/>
    <mergeCell ref="AV31:AZ31"/>
    <mergeCell ref="AR34:AU34"/>
    <mergeCell ref="AR30:AU30"/>
    <mergeCell ref="AR31:AU31"/>
    <mergeCell ref="AR32:AU32"/>
    <mergeCell ref="AR33:AU33"/>
    <mergeCell ref="AV39:AZ39"/>
    <mergeCell ref="AV40:AZ40"/>
    <mergeCell ref="AV41:AZ41"/>
    <mergeCell ref="AV42:AZ42"/>
    <mergeCell ref="AV32:AZ32"/>
    <mergeCell ref="AV33:AZ33"/>
    <mergeCell ref="AV34:AZ34"/>
    <mergeCell ref="AV35:AZ35"/>
    <mergeCell ref="AV36:AZ36"/>
    <mergeCell ref="AV37:AZ37"/>
    <mergeCell ref="AV38:AZ38"/>
  </mergeCells>
  <pageMargins left="0.25" right="0.25" top="0.75" bottom="0.75" header="0.3" footer="0.3"/>
  <pageSetup paperSize="9" scale="5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A58"/>
  <sheetViews>
    <sheetView view="pageBreakPreview" zoomScale="80" zoomScaleNormal="100" zoomScaleSheetLayoutView="80" workbookViewId="0">
      <selection activeCell="BC41" sqref="BC41"/>
    </sheetView>
  </sheetViews>
  <sheetFormatPr defaultRowHeight="18" customHeight="1" x14ac:dyDescent="0.25"/>
  <cols>
    <col min="1" max="1" width="1.7109375" customWidth="1"/>
    <col min="2" max="52" width="3.7109375" customWidth="1"/>
    <col min="53" max="53" width="1.7109375" customWidth="1"/>
  </cols>
  <sheetData>
    <row r="1" spans="1:53" ht="18" customHeight="1" x14ac:dyDescent="0.25">
      <c r="A1" s="24"/>
      <c r="B1" s="24"/>
      <c r="C1" s="25"/>
      <c r="D1" s="25"/>
      <c r="E1" s="25"/>
      <c r="F1" s="25"/>
      <c r="G1" s="25"/>
      <c r="H1" s="26"/>
      <c r="I1" s="27"/>
      <c r="J1" s="25"/>
      <c r="K1" s="25"/>
      <c r="L1" s="25"/>
      <c r="M1" s="25"/>
      <c r="N1" s="25"/>
      <c r="O1" s="24"/>
      <c r="P1" s="24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9"/>
      <c r="AQ1" s="29"/>
      <c r="AR1" s="29"/>
      <c r="AS1" s="29"/>
      <c r="AT1" s="28"/>
      <c r="AU1" s="28"/>
      <c r="AV1" s="28"/>
      <c r="AW1" s="28"/>
      <c r="AX1" s="28"/>
      <c r="AY1" s="28"/>
      <c r="AZ1" s="28"/>
      <c r="BA1" s="28"/>
    </row>
    <row r="2" spans="1:53" ht="18" customHeight="1" x14ac:dyDescent="0.25">
      <c r="A2" s="24"/>
      <c r="B2" s="24"/>
      <c r="C2" s="25"/>
      <c r="D2" s="25"/>
      <c r="E2" s="25"/>
      <c r="F2" s="25"/>
      <c r="G2" s="25"/>
      <c r="H2" s="26"/>
      <c r="I2" s="27"/>
      <c r="J2" s="25"/>
      <c r="K2" s="25"/>
      <c r="L2" s="25"/>
      <c r="M2" s="25"/>
      <c r="N2" s="25"/>
      <c r="O2" s="24"/>
      <c r="P2" s="24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9"/>
      <c r="AQ2" s="29"/>
      <c r="AR2" s="29"/>
      <c r="AS2" s="29"/>
      <c r="AT2" s="28"/>
      <c r="AU2" s="28"/>
      <c r="AV2" s="28"/>
      <c r="AW2" s="28"/>
      <c r="AX2" s="28"/>
      <c r="AY2" s="28"/>
      <c r="AZ2" s="28"/>
      <c r="BA2" s="28"/>
    </row>
    <row r="3" spans="1:53" ht="18" customHeight="1" x14ac:dyDescent="0.25">
      <c r="A3" s="24"/>
      <c r="B3" s="24"/>
      <c r="C3" s="25"/>
      <c r="D3" s="25"/>
      <c r="E3" s="25"/>
      <c r="F3" s="25"/>
      <c r="G3" s="25"/>
      <c r="H3" s="26"/>
      <c r="I3" s="27"/>
      <c r="J3" s="25"/>
      <c r="K3" s="25"/>
      <c r="L3" s="25"/>
      <c r="M3" s="25"/>
      <c r="N3" s="25"/>
      <c r="O3" s="24"/>
      <c r="P3" s="24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9"/>
      <c r="AQ3" s="29"/>
      <c r="AR3" s="29"/>
      <c r="AS3" s="29"/>
      <c r="AT3" s="28"/>
      <c r="AU3" s="28"/>
      <c r="AV3" s="28"/>
      <c r="AW3" s="28"/>
      <c r="AX3" s="28"/>
      <c r="AY3" s="28"/>
      <c r="AZ3" s="28"/>
      <c r="BA3" s="28"/>
    </row>
    <row r="4" spans="1:53" ht="18" customHeight="1" x14ac:dyDescent="0.25">
      <c r="A4" s="24"/>
      <c r="B4" s="94" t="s">
        <v>5</v>
      </c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28"/>
    </row>
    <row r="5" spans="1:53" ht="18" customHeight="1" x14ac:dyDescent="0.25">
      <c r="A5" s="28"/>
      <c r="B5" s="94" t="s">
        <v>374</v>
      </c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28"/>
    </row>
    <row r="6" spans="1:53" ht="18" customHeight="1" x14ac:dyDescent="0.25">
      <c r="A6" s="28"/>
      <c r="B6" s="28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28"/>
    </row>
    <row r="7" spans="1:53" ht="18" customHeight="1" x14ac:dyDescent="0.25">
      <c r="A7" s="28"/>
      <c r="B7" s="28"/>
      <c r="C7" s="93" t="s">
        <v>384</v>
      </c>
      <c r="D7" s="93"/>
      <c r="E7" s="93"/>
      <c r="F7" s="93"/>
      <c r="G7" s="93"/>
      <c r="H7" s="31"/>
      <c r="I7" s="93" t="s">
        <v>385</v>
      </c>
      <c r="J7" s="93"/>
      <c r="K7" s="93"/>
      <c r="L7" s="93"/>
      <c r="M7" s="93"/>
      <c r="N7" s="31"/>
      <c r="O7" s="93" t="s">
        <v>386</v>
      </c>
      <c r="P7" s="93"/>
      <c r="Q7" s="93"/>
      <c r="R7" s="93"/>
      <c r="S7" s="93"/>
      <c r="T7" s="31"/>
      <c r="U7" s="93" t="s">
        <v>480</v>
      </c>
      <c r="V7" s="93"/>
      <c r="W7" s="93"/>
      <c r="X7" s="93"/>
      <c r="Y7" s="93"/>
      <c r="Z7" s="28"/>
      <c r="AA7" s="31" t="s">
        <v>6</v>
      </c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4"/>
      <c r="AQ7" s="32"/>
      <c r="AR7" s="32"/>
      <c r="AS7" s="24"/>
      <c r="AT7" s="28"/>
      <c r="AU7" s="28"/>
      <c r="AV7" s="28"/>
      <c r="AW7" s="28"/>
      <c r="AX7" s="28"/>
      <c r="AY7" s="28"/>
      <c r="AZ7" s="28"/>
      <c r="BA7" s="28"/>
    </row>
    <row r="8" spans="1:53" ht="18" customHeight="1" x14ac:dyDescent="0.25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 t="s">
        <v>375</v>
      </c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4"/>
      <c r="AQ8" s="32"/>
      <c r="AR8" s="32"/>
      <c r="AS8" s="24"/>
      <c r="AT8" s="28"/>
      <c r="AU8" s="28"/>
      <c r="AV8" s="28"/>
      <c r="AW8" s="28"/>
      <c r="AX8" s="28"/>
      <c r="AY8" s="28"/>
      <c r="AZ8" s="28"/>
      <c r="BA8" s="28"/>
    </row>
    <row r="9" spans="1:53" ht="18" customHeight="1" x14ac:dyDescent="0.25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 t="s">
        <v>376</v>
      </c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4"/>
      <c r="AQ9" s="32"/>
      <c r="AR9" s="32"/>
      <c r="AS9" s="24"/>
      <c r="AT9" s="28"/>
      <c r="AU9" s="28"/>
      <c r="AV9" s="28"/>
      <c r="AW9" s="28"/>
      <c r="AX9" s="28"/>
      <c r="AY9" s="28"/>
      <c r="AZ9" s="28"/>
      <c r="BA9" s="28"/>
    </row>
    <row r="10" spans="1:53" ht="18" customHeight="1" x14ac:dyDescent="0.25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 t="s">
        <v>377</v>
      </c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4"/>
      <c r="AQ10" s="32"/>
      <c r="AR10" s="32"/>
      <c r="AS10" s="24"/>
      <c r="AT10" s="28"/>
      <c r="AU10" s="28"/>
      <c r="AV10" s="28"/>
      <c r="AW10" s="28"/>
      <c r="AX10" s="28"/>
      <c r="AY10" s="28"/>
      <c r="AZ10" s="28"/>
      <c r="BA10" s="28"/>
    </row>
    <row r="11" spans="1:53" ht="18" customHeight="1" x14ac:dyDescent="0.25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 t="s">
        <v>378</v>
      </c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4"/>
      <c r="AQ11" s="32"/>
      <c r="AR11" s="32"/>
      <c r="AS11" s="24"/>
      <c r="AT11" s="28"/>
      <c r="AU11" s="28"/>
      <c r="AV11" s="28"/>
      <c r="AW11" s="28"/>
      <c r="AX11" s="28"/>
      <c r="AY11" s="28"/>
      <c r="AZ11" s="28"/>
      <c r="BA11" s="28"/>
    </row>
    <row r="12" spans="1:53" ht="18" customHeight="1" x14ac:dyDescent="0.25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31" t="s">
        <v>352</v>
      </c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4"/>
      <c r="AQ12" s="32"/>
      <c r="AR12" s="32"/>
      <c r="AS12" s="24"/>
      <c r="AT12" s="28"/>
      <c r="AU12" s="28"/>
      <c r="AV12" s="28"/>
      <c r="AW12" s="28"/>
      <c r="AX12" s="28"/>
      <c r="AY12" s="28"/>
      <c r="AZ12" s="28"/>
      <c r="BA12" s="28"/>
    </row>
    <row r="13" spans="1:53" ht="18" customHeight="1" x14ac:dyDescent="0.25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 t="s">
        <v>456</v>
      </c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4"/>
      <c r="AQ13" s="32"/>
      <c r="AR13" s="32"/>
      <c r="AS13" s="24"/>
      <c r="AT13" s="28"/>
      <c r="AU13" s="28"/>
      <c r="AV13" s="28"/>
      <c r="AW13" s="28"/>
      <c r="AX13" s="28"/>
      <c r="AY13" s="28"/>
      <c r="AZ13" s="28"/>
      <c r="BA13" s="28"/>
    </row>
    <row r="14" spans="1:53" ht="18" customHeight="1" x14ac:dyDescent="0.25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 t="s">
        <v>455</v>
      </c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4"/>
      <c r="AQ14" s="32"/>
      <c r="AR14" s="32"/>
      <c r="AS14" s="24"/>
      <c r="AT14" s="28"/>
      <c r="AU14" s="28"/>
      <c r="AV14" s="28"/>
      <c r="AW14" s="28"/>
      <c r="AX14" s="28"/>
      <c r="AY14" s="28"/>
      <c r="AZ14" s="28"/>
      <c r="BA14" s="28"/>
    </row>
    <row r="15" spans="1:53" ht="18" customHeight="1" x14ac:dyDescent="0.25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 t="s">
        <v>348</v>
      </c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4"/>
      <c r="AQ15" s="32"/>
      <c r="AR15" s="32"/>
      <c r="AS15" s="24"/>
      <c r="AT15" s="28"/>
      <c r="AU15" s="28"/>
      <c r="AV15" s="28"/>
      <c r="AW15" s="28"/>
      <c r="AX15" s="28"/>
      <c r="AY15" s="28"/>
      <c r="AZ15" s="28"/>
      <c r="BA15" s="28"/>
    </row>
    <row r="16" spans="1:53" ht="18" customHeight="1" x14ac:dyDescent="0.25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 t="s">
        <v>509</v>
      </c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4"/>
      <c r="AQ16" s="32"/>
      <c r="AR16" s="32"/>
      <c r="AS16" s="24"/>
      <c r="AT16" s="28"/>
      <c r="AU16" s="28"/>
      <c r="AV16" s="28"/>
      <c r="AW16" s="28"/>
      <c r="AX16" s="28"/>
      <c r="AY16" s="28"/>
      <c r="AZ16" s="28"/>
      <c r="BA16" s="28"/>
    </row>
    <row r="17" spans="1:53" ht="18" customHeight="1" x14ac:dyDescent="0.25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 t="s">
        <v>379</v>
      </c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4"/>
      <c r="AQ17" s="32"/>
      <c r="AR17" s="32"/>
      <c r="AS17" s="24"/>
      <c r="AT17" s="28"/>
      <c r="AU17" s="28"/>
      <c r="AV17" s="28"/>
      <c r="AW17" s="28"/>
      <c r="AX17" s="28"/>
      <c r="AY17" s="28"/>
      <c r="AZ17" s="28"/>
      <c r="BA17" s="28"/>
    </row>
    <row r="18" spans="1:53" ht="18" customHeight="1" x14ac:dyDescent="0.25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 t="s">
        <v>341</v>
      </c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32"/>
      <c r="AQ18" s="32"/>
      <c r="AR18" s="32"/>
      <c r="AS18" s="32"/>
      <c r="AT18" s="28"/>
      <c r="AU18" s="28"/>
      <c r="AV18" s="28"/>
      <c r="AW18" s="28"/>
      <c r="AX18" s="28"/>
      <c r="AY18" s="28"/>
      <c r="AZ18" s="28"/>
      <c r="BA18" s="28"/>
    </row>
    <row r="19" spans="1:53" ht="18" customHeight="1" x14ac:dyDescent="0.25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 t="s">
        <v>342</v>
      </c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32"/>
      <c r="AQ19" s="32"/>
      <c r="AR19" s="32"/>
      <c r="AS19" s="32"/>
      <c r="AT19" s="28"/>
      <c r="AU19" s="28"/>
      <c r="AV19" s="28"/>
      <c r="AW19" s="28"/>
      <c r="AX19" s="28"/>
      <c r="AY19" s="28"/>
      <c r="AZ19" s="28"/>
      <c r="BA19" s="28"/>
    </row>
    <row r="20" spans="1:53" ht="18" customHeight="1" x14ac:dyDescent="0.25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 t="s">
        <v>343</v>
      </c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32"/>
      <c r="AQ20" s="32"/>
      <c r="AR20" s="32"/>
      <c r="AS20" s="32"/>
      <c r="AT20" s="28"/>
      <c r="AU20" s="28"/>
      <c r="AV20" s="28"/>
      <c r="AW20" s="28"/>
      <c r="AX20" s="28"/>
      <c r="AY20" s="28"/>
      <c r="AZ20" s="28"/>
      <c r="BA20" s="28"/>
    </row>
    <row r="21" spans="1:53" ht="18" customHeight="1" x14ac:dyDescent="0.25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32"/>
      <c r="AQ21" s="32"/>
      <c r="AR21" s="32"/>
      <c r="AS21" s="32"/>
      <c r="AT21" s="28"/>
      <c r="AU21" s="28"/>
      <c r="AV21" s="28"/>
      <c r="AW21" s="28"/>
      <c r="AX21" s="28"/>
      <c r="AY21" s="28"/>
      <c r="AZ21" s="28"/>
      <c r="BA21" s="28"/>
    </row>
    <row r="22" spans="1:53" ht="18" customHeight="1" x14ac:dyDescent="0.25">
      <c r="A22" s="28"/>
      <c r="B22" s="57" t="s">
        <v>1</v>
      </c>
      <c r="C22" s="57"/>
      <c r="D22" s="57"/>
      <c r="E22" s="57"/>
      <c r="F22" s="59" t="s">
        <v>0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 t="s">
        <v>312</v>
      </c>
      <c r="X22" s="59"/>
      <c r="Y22" s="59"/>
      <c r="Z22" s="59" t="s">
        <v>310</v>
      </c>
      <c r="AA22" s="59"/>
      <c r="AB22" s="59"/>
      <c r="AC22" s="59" t="s">
        <v>339</v>
      </c>
      <c r="AD22" s="59"/>
      <c r="AE22" s="59"/>
      <c r="AF22" s="59" t="s">
        <v>309</v>
      </c>
      <c r="AG22" s="59"/>
      <c r="AH22" s="59"/>
      <c r="AI22" s="59" t="s">
        <v>313</v>
      </c>
      <c r="AJ22" s="59"/>
      <c r="AK22" s="59"/>
      <c r="AL22" s="59" t="s">
        <v>314</v>
      </c>
      <c r="AM22" s="59"/>
      <c r="AN22" s="59"/>
      <c r="AO22" s="59" t="s">
        <v>315</v>
      </c>
      <c r="AP22" s="59"/>
      <c r="AQ22" s="59"/>
      <c r="AR22" s="53" t="s">
        <v>2</v>
      </c>
      <c r="AS22" s="53"/>
      <c r="AT22" s="53"/>
      <c r="AU22" s="53"/>
      <c r="AV22" s="59" t="s">
        <v>469</v>
      </c>
      <c r="AW22" s="59"/>
      <c r="AX22" s="59"/>
      <c r="AY22" s="59"/>
      <c r="AZ22" s="59"/>
      <c r="BA22" s="28"/>
    </row>
    <row r="23" spans="1:53" ht="18" customHeight="1" x14ac:dyDescent="0.25">
      <c r="A23" s="28"/>
      <c r="B23" s="57"/>
      <c r="C23" s="57"/>
      <c r="D23" s="57"/>
      <c r="E23" s="57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3"/>
      <c r="AS23" s="53"/>
      <c r="AT23" s="53"/>
      <c r="AU23" s="53"/>
      <c r="AV23" s="59"/>
      <c r="AW23" s="59"/>
      <c r="AX23" s="59"/>
      <c r="AY23" s="59"/>
      <c r="AZ23" s="59"/>
      <c r="BA23" s="28"/>
    </row>
    <row r="24" spans="1:53" ht="18" customHeight="1" x14ac:dyDescent="0.25">
      <c r="A24" s="28"/>
      <c r="B24" s="98" t="s">
        <v>462</v>
      </c>
      <c r="C24" s="99" t="s">
        <v>462</v>
      </c>
      <c r="D24" s="99" t="s">
        <v>462</v>
      </c>
      <c r="E24" s="100" t="s">
        <v>462</v>
      </c>
      <c r="F24" s="44" t="s">
        <v>54</v>
      </c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6"/>
      <c r="W24" s="53">
        <v>8</v>
      </c>
      <c r="X24" s="53"/>
      <c r="Y24" s="53"/>
      <c r="Z24" s="53">
        <v>10</v>
      </c>
      <c r="AA24" s="53"/>
      <c r="AB24" s="53"/>
      <c r="AC24" s="53">
        <v>1.5</v>
      </c>
      <c r="AD24" s="53"/>
      <c r="AE24" s="53"/>
      <c r="AF24" s="101">
        <v>1.61</v>
      </c>
      <c r="AG24" s="102"/>
      <c r="AH24" s="103"/>
      <c r="AI24" s="53">
        <v>311</v>
      </c>
      <c r="AJ24" s="53"/>
      <c r="AK24" s="53"/>
      <c r="AL24" s="53">
        <v>200</v>
      </c>
      <c r="AM24" s="53"/>
      <c r="AN24" s="53"/>
      <c r="AO24" s="53" t="s">
        <v>316</v>
      </c>
      <c r="AP24" s="53"/>
      <c r="AQ24" s="53"/>
      <c r="AR24" s="92" t="s">
        <v>311</v>
      </c>
      <c r="AS24" s="92"/>
      <c r="AT24" s="92"/>
      <c r="AU24" s="92"/>
      <c r="AV24" s="91">
        <f>INDEX(PL!D:D,MATCH(B24,PL!A:A,0))</f>
        <v>2746.6097560975609</v>
      </c>
      <c r="AW24" s="91"/>
      <c r="AX24" s="91"/>
      <c r="AY24" s="91"/>
      <c r="AZ24" s="91"/>
      <c r="BA24" s="28"/>
    </row>
    <row r="25" spans="1:53" ht="18" customHeight="1" x14ac:dyDescent="0.25">
      <c r="A25" s="28"/>
      <c r="B25" s="98" t="s">
        <v>463</v>
      </c>
      <c r="C25" s="99" t="s">
        <v>463</v>
      </c>
      <c r="D25" s="99" t="s">
        <v>463</v>
      </c>
      <c r="E25" s="100" t="s">
        <v>463</v>
      </c>
      <c r="F25" s="44" t="s">
        <v>56</v>
      </c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6"/>
      <c r="W25" s="53">
        <v>12</v>
      </c>
      <c r="X25" s="53"/>
      <c r="Y25" s="53"/>
      <c r="Z25" s="53">
        <v>10</v>
      </c>
      <c r="AA25" s="53"/>
      <c r="AB25" s="53"/>
      <c r="AC25" s="53">
        <v>1.5</v>
      </c>
      <c r="AD25" s="53"/>
      <c r="AE25" s="53"/>
      <c r="AF25" s="101">
        <v>2.0499999999999998</v>
      </c>
      <c r="AG25" s="102"/>
      <c r="AH25" s="103"/>
      <c r="AI25" s="53">
        <v>307</v>
      </c>
      <c r="AJ25" s="53"/>
      <c r="AK25" s="53"/>
      <c r="AL25" s="53">
        <v>280</v>
      </c>
      <c r="AM25" s="53"/>
      <c r="AN25" s="53"/>
      <c r="AO25" s="53" t="s">
        <v>316</v>
      </c>
      <c r="AP25" s="53"/>
      <c r="AQ25" s="53"/>
      <c r="AR25" s="92" t="s">
        <v>311</v>
      </c>
      <c r="AS25" s="92"/>
      <c r="AT25" s="92"/>
      <c r="AU25" s="92"/>
      <c r="AV25" s="91">
        <f>INDEX(PL!D:D,MATCH(B25,PL!A:A,0))</f>
        <v>2988.2926829268295</v>
      </c>
      <c r="AW25" s="91"/>
      <c r="AX25" s="91"/>
      <c r="AY25" s="91"/>
      <c r="AZ25" s="91"/>
      <c r="BA25" s="28"/>
    </row>
    <row r="26" spans="1:53" ht="18" customHeight="1" x14ac:dyDescent="0.25">
      <c r="A26" s="28"/>
      <c r="B26" s="98" t="s">
        <v>464</v>
      </c>
      <c r="C26" s="99" t="s">
        <v>464</v>
      </c>
      <c r="D26" s="99" t="s">
        <v>464</v>
      </c>
      <c r="E26" s="100" t="s">
        <v>464</v>
      </c>
      <c r="F26" s="44" t="s">
        <v>58</v>
      </c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6"/>
      <c r="W26" s="53">
        <v>18</v>
      </c>
      <c r="X26" s="53"/>
      <c r="Y26" s="53"/>
      <c r="Z26" s="53">
        <v>10</v>
      </c>
      <c r="AA26" s="53"/>
      <c r="AB26" s="53"/>
      <c r="AC26" s="53">
        <v>1.5</v>
      </c>
      <c r="AD26" s="53"/>
      <c r="AE26" s="53"/>
      <c r="AF26" s="101">
        <v>2.8</v>
      </c>
      <c r="AG26" s="102"/>
      <c r="AH26" s="103"/>
      <c r="AI26" s="53">
        <v>402</v>
      </c>
      <c r="AJ26" s="53"/>
      <c r="AK26" s="53"/>
      <c r="AL26" s="53">
        <v>280</v>
      </c>
      <c r="AM26" s="53"/>
      <c r="AN26" s="53"/>
      <c r="AO26" s="53" t="s">
        <v>316</v>
      </c>
      <c r="AP26" s="53"/>
      <c r="AQ26" s="53"/>
      <c r="AR26" s="92" t="s">
        <v>311</v>
      </c>
      <c r="AS26" s="92"/>
      <c r="AT26" s="92"/>
      <c r="AU26" s="92"/>
      <c r="AV26" s="91">
        <f>INDEX(PL!D:D,MATCH(B26,PL!A:A,0))</f>
        <v>3597.2195121951218</v>
      </c>
      <c r="AW26" s="91"/>
      <c r="AX26" s="91"/>
      <c r="AY26" s="91"/>
      <c r="AZ26" s="91"/>
      <c r="BA26" s="28"/>
    </row>
    <row r="27" spans="1:53" ht="18" customHeight="1" x14ac:dyDescent="0.25">
      <c r="A27" s="28"/>
      <c r="B27" s="98" t="s">
        <v>465</v>
      </c>
      <c r="C27" s="99" t="s">
        <v>465</v>
      </c>
      <c r="D27" s="99" t="s">
        <v>465</v>
      </c>
      <c r="E27" s="100" t="s">
        <v>465</v>
      </c>
      <c r="F27" s="44" t="s">
        <v>60</v>
      </c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6"/>
      <c r="W27" s="53">
        <v>24</v>
      </c>
      <c r="X27" s="53"/>
      <c r="Y27" s="53"/>
      <c r="Z27" s="53">
        <v>10</v>
      </c>
      <c r="AA27" s="53"/>
      <c r="AB27" s="53"/>
      <c r="AC27" s="53">
        <v>1.5</v>
      </c>
      <c r="AD27" s="53"/>
      <c r="AE27" s="53"/>
      <c r="AF27" s="101">
        <v>4.25</v>
      </c>
      <c r="AG27" s="102"/>
      <c r="AH27" s="103"/>
      <c r="AI27" s="53">
        <v>504</v>
      </c>
      <c r="AJ27" s="53"/>
      <c r="AK27" s="53"/>
      <c r="AL27" s="53">
        <v>280</v>
      </c>
      <c r="AM27" s="53"/>
      <c r="AN27" s="53"/>
      <c r="AO27" s="53" t="s">
        <v>316</v>
      </c>
      <c r="AP27" s="53"/>
      <c r="AQ27" s="53"/>
      <c r="AR27" s="92" t="s">
        <v>311</v>
      </c>
      <c r="AS27" s="92"/>
      <c r="AT27" s="92"/>
      <c r="AU27" s="92"/>
      <c r="AV27" s="91">
        <f>INDEX(PL!D:D,MATCH(B27,PL!A:A,0))</f>
        <v>3749.0731707317073</v>
      </c>
      <c r="AW27" s="91"/>
      <c r="AX27" s="91"/>
      <c r="AY27" s="91"/>
      <c r="AZ27" s="91"/>
      <c r="BA27" s="28"/>
    </row>
    <row r="28" spans="1:53" ht="18" customHeight="1" x14ac:dyDescent="0.25">
      <c r="A28" s="28"/>
      <c r="B28" s="98" t="s">
        <v>61</v>
      </c>
      <c r="C28" s="99"/>
      <c r="D28" s="99"/>
      <c r="E28" s="100"/>
      <c r="F28" s="44" t="s">
        <v>62</v>
      </c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6"/>
      <c r="W28" s="53">
        <v>35</v>
      </c>
      <c r="X28" s="53"/>
      <c r="Y28" s="53"/>
      <c r="Z28" s="53">
        <v>10</v>
      </c>
      <c r="AA28" s="53"/>
      <c r="AB28" s="53"/>
      <c r="AC28" s="53">
        <v>1.5</v>
      </c>
      <c r="AD28" s="53"/>
      <c r="AE28" s="53"/>
      <c r="AF28" s="101">
        <v>5.95</v>
      </c>
      <c r="AG28" s="102"/>
      <c r="AH28" s="103"/>
      <c r="AI28" s="53">
        <v>465</v>
      </c>
      <c r="AJ28" s="53"/>
      <c r="AK28" s="53"/>
      <c r="AL28" s="53">
        <v>370</v>
      </c>
      <c r="AM28" s="53"/>
      <c r="AN28" s="53"/>
      <c r="AO28" s="53" t="s">
        <v>316</v>
      </c>
      <c r="AP28" s="53"/>
      <c r="AQ28" s="53"/>
      <c r="AR28" s="92" t="s">
        <v>311</v>
      </c>
      <c r="AS28" s="92"/>
      <c r="AT28" s="92"/>
      <c r="AU28" s="92"/>
      <c r="AV28" s="91">
        <f>INDEX(PL!D:D,MATCH(B28,PL!A:A,0))</f>
        <v>6156.6341463414637</v>
      </c>
      <c r="AW28" s="91"/>
      <c r="AX28" s="91"/>
      <c r="AY28" s="91"/>
      <c r="AZ28" s="91"/>
      <c r="BA28" s="28"/>
    </row>
    <row r="29" spans="1:53" ht="18" customHeight="1" x14ac:dyDescent="0.25">
      <c r="A29" s="28"/>
      <c r="B29" s="98" t="s">
        <v>63</v>
      </c>
      <c r="C29" s="99"/>
      <c r="D29" s="99"/>
      <c r="E29" s="100"/>
      <c r="F29" s="44" t="s">
        <v>445</v>
      </c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6"/>
      <c r="W29" s="53">
        <v>50</v>
      </c>
      <c r="X29" s="53"/>
      <c r="Y29" s="53"/>
      <c r="Z29" s="53">
        <v>10</v>
      </c>
      <c r="AA29" s="53"/>
      <c r="AB29" s="53"/>
      <c r="AC29" s="53">
        <v>1.5</v>
      </c>
      <c r="AD29" s="53"/>
      <c r="AE29" s="53"/>
      <c r="AF29" s="101">
        <v>9.1999999999999993</v>
      </c>
      <c r="AG29" s="102"/>
      <c r="AH29" s="103"/>
      <c r="AI29" s="53">
        <v>690</v>
      </c>
      <c r="AJ29" s="53"/>
      <c r="AK29" s="53"/>
      <c r="AL29" s="53">
        <v>370</v>
      </c>
      <c r="AM29" s="53"/>
      <c r="AN29" s="53"/>
      <c r="AO29" s="53" t="s">
        <v>317</v>
      </c>
      <c r="AP29" s="53"/>
      <c r="AQ29" s="53"/>
      <c r="AR29" s="92" t="s">
        <v>311</v>
      </c>
      <c r="AS29" s="92"/>
      <c r="AT29" s="92"/>
      <c r="AU29" s="92"/>
      <c r="AV29" s="91">
        <f>INDEX(PL!D:D,MATCH(B29,PL!A:A,0))</f>
        <v>10209.292682926831</v>
      </c>
      <c r="AW29" s="91"/>
      <c r="AX29" s="91"/>
      <c r="AY29" s="91"/>
      <c r="AZ29" s="91"/>
      <c r="BA29" s="28"/>
    </row>
    <row r="30" spans="1:53" ht="18" customHeight="1" x14ac:dyDescent="0.25">
      <c r="A30" s="28"/>
      <c r="B30" s="98" t="s">
        <v>64</v>
      </c>
      <c r="C30" s="99"/>
      <c r="D30" s="99"/>
      <c r="E30" s="100"/>
      <c r="F30" s="44" t="s">
        <v>446</v>
      </c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6"/>
      <c r="W30" s="53">
        <v>80</v>
      </c>
      <c r="X30" s="53"/>
      <c r="Y30" s="53"/>
      <c r="Z30" s="53">
        <v>10</v>
      </c>
      <c r="AA30" s="53"/>
      <c r="AB30" s="53"/>
      <c r="AC30" s="53">
        <v>1.5</v>
      </c>
      <c r="AD30" s="53"/>
      <c r="AE30" s="53"/>
      <c r="AF30" s="101">
        <v>11.6</v>
      </c>
      <c r="AG30" s="102"/>
      <c r="AH30" s="103"/>
      <c r="AI30" s="53">
        <v>815</v>
      </c>
      <c r="AJ30" s="53"/>
      <c r="AK30" s="53"/>
      <c r="AL30" s="53">
        <v>415</v>
      </c>
      <c r="AM30" s="53"/>
      <c r="AN30" s="53"/>
      <c r="AO30" s="53" t="s">
        <v>317</v>
      </c>
      <c r="AP30" s="53"/>
      <c r="AQ30" s="53"/>
      <c r="AR30" s="92" t="s">
        <v>311</v>
      </c>
      <c r="AS30" s="92"/>
      <c r="AT30" s="92"/>
      <c r="AU30" s="92"/>
      <c r="AV30" s="91">
        <f>INDEX(PL!D:D,MATCH(B30,PL!A:A,0))</f>
        <v>13516.024390243903</v>
      </c>
      <c r="AW30" s="91"/>
      <c r="AX30" s="91"/>
      <c r="AY30" s="91"/>
      <c r="AZ30" s="91"/>
      <c r="BA30" s="28"/>
    </row>
    <row r="31" spans="1:53" ht="18" customHeight="1" x14ac:dyDescent="0.25">
      <c r="A31" s="28"/>
      <c r="B31" s="98" t="s">
        <v>65</v>
      </c>
      <c r="C31" s="99"/>
      <c r="D31" s="99"/>
      <c r="E31" s="100"/>
      <c r="F31" s="44" t="s">
        <v>447</v>
      </c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6"/>
      <c r="W31" s="53">
        <v>100</v>
      </c>
      <c r="X31" s="53"/>
      <c r="Y31" s="53"/>
      <c r="Z31" s="53">
        <v>10</v>
      </c>
      <c r="AA31" s="53"/>
      <c r="AB31" s="53"/>
      <c r="AC31" s="53">
        <v>1.5</v>
      </c>
      <c r="AD31" s="53"/>
      <c r="AE31" s="53"/>
      <c r="AF31" s="101">
        <v>15.1</v>
      </c>
      <c r="AG31" s="102"/>
      <c r="AH31" s="103"/>
      <c r="AI31" s="53">
        <v>800</v>
      </c>
      <c r="AJ31" s="53"/>
      <c r="AK31" s="53"/>
      <c r="AL31" s="53">
        <v>500</v>
      </c>
      <c r="AM31" s="53"/>
      <c r="AN31" s="53"/>
      <c r="AO31" s="53" t="s">
        <v>317</v>
      </c>
      <c r="AP31" s="53"/>
      <c r="AQ31" s="53"/>
      <c r="AR31" s="92" t="s">
        <v>311</v>
      </c>
      <c r="AS31" s="92"/>
      <c r="AT31" s="92"/>
      <c r="AU31" s="92"/>
      <c r="AV31" s="91">
        <f>INDEX(PL!D:D,MATCH(B31,PL!A:A,0))</f>
        <v>18185.146341463416</v>
      </c>
      <c r="AW31" s="91"/>
      <c r="AX31" s="91"/>
      <c r="AY31" s="91"/>
      <c r="AZ31" s="91"/>
      <c r="BA31" s="28"/>
    </row>
    <row r="32" spans="1:53" ht="18" customHeight="1" x14ac:dyDescent="0.25">
      <c r="A32" s="28"/>
      <c r="B32" s="98" t="s">
        <v>66</v>
      </c>
      <c r="C32" s="99"/>
      <c r="D32" s="99"/>
      <c r="E32" s="100"/>
      <c r="F32" s="44" t="s">
        <v>448</v>
      </c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6"/>
      <c r="W32" s="53">
        <v>150</v>
      </c>
      <c r="X32" s="53"/>
      <c r="Y32" s="53"/>
      <c r="Z32" s="53">
        <v>10</v>
      </c>
      <c r="AA32" s="53"/>
      <c r="AB32" s="53"/>
      <c r="AC32" s="53">
        <v>1.5</v>
      </c>
      <c r="AD32" s="53"/>
      <c r="AE32" s="53"/>
      <c r="AF32" s="101">
        <v>18.399999999999999</v>
      </c>
      <c r="AG32" s="102"/>
      <c r="AH32" s="103"/>
      <c r="AI32" s="53">
        <v>1065</v>
      </c>
      <c r="AJ32" s="53"/>
      <c r="AK32" s="53"/>
      <c r="AL32" s="53">
        <v>500</v>
      </c>
      <c r="AM32" s="53"/>
      <c r="AN32" s="53"/>
      <c r="AO32" s="53" t="s">
        <v>317</v>
      </c>
      <c r="AP32" s="53"/>
      <c r="AQ32" s="53"/>
      <c r="AR32" s="92" t="s">
        <v>311</v>
      </c>
      <c r="AS32" s="92"/>
      <c r="AT32" s="92"/>
      <c r="AU32" s="92"/>
      <c r="AV32" s="91">
        <f>INDEX(PL!D:D,MATCH(B32,PL!A:A,0))</f>
        <v>23002.243902439026</v>
      </c>
      <c r="AW32" s="91"/>
      <c r="AX32" s="91"/>
      <c r="AY32" s="91"/>
      <c r="AZ32" s="91"/>
      <c r="BA32" s="28"/>
    </row>
    <row r="33" spans="1:53" ht="18" customHeight="1" x14ac:dyDescent="0.25">
      <c r="A33" s="28"/>
      <c r="B33" s="98" t="s">
        <v>67</v>
      </c>
      <c r="C33" s="99"/>
      <c r="D33" s="99"/>
      <c r="E33" s="100"/>
      <c r="F33" s="44" t="s">
        <v>68</v>
      </c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6"/>
      <c r="W33" s="53">
        <v>200</v>
      </c>
      <c r="X33" s="53"/>
      <c r="Y33" s="53"/>
      <c r="Z33" s="53">
        <v>10</v>
      </c>
      <c r="AA33" s="53"/>
      <c r="AB33" s="53"/>
      <c r="AC33" s="53">
        <v>1.5</v>
      </c>
      <c r="AD33" s="53"/>
      <c r="AE33" s="53"/>
      <c r="AF33" s="101">
        <v>32.4</v>
      </c>
      <c r="AG33" s="102"/>
      <c r="AH33" s="103"/>
      <c r="AI33" s="53">
        <v>1163</v>
      </c>
      <c r="AJ33" s="53"/>
      <c r="AK33" s="53"/>
      <c r="AL33" s="53">
        <v>625</v>
      </c>
      <c r="AM33" s="53"/>
      <c r="AN33" s="53"/>
      <c r="AO33" s="53" t="s">
        <v>318</v>
      </c>
      <c r="AP33" s="53"/>
      <c r="AQ33" s="53"/>
      <c r="AR33" s="92" t="s">
        <v>311</v>
      </c>
      <c r="AS33" s="92"/>
      <c r="AT33" s="92"/>
      <c r="AU33" s="92"/>
      <c r="AV33" s="91">
        <f>INDEX(PL!D:D,MATCH(B33,PL!A:A,0))</f>
        <v>42277.219512195123</v>
      </c>
      <c r="AW33" s="91"/>
      <c r="AX33" s="91"/>
      <c r="AY33" s="91"/>
      <c r="AZ33" s="91"/>
      <c r="BA33" s="28"/>
    </row>
    <row r="34" spans="1:53" ht="18" customHeight="1" x14ac:dyDescent="0.25">
      <c r="A34" s="28"/>
      <c r="B34" s="98" t="s">
        <v>69</v>
      </c>
      <c r="C34" s="99"/>
      <c r="D34" s="99"/>
      <c r="E34" s="100"/>
      <c r="F34" s="44" t="s">
        <v>70</v>
      </c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6"/>
      <c r="W34" s="53">
        <v>300</v>
      </c>
      <c r="X34" s="53"/>
      <c r="Y34" s="53"/>
      <c r="Z34" s="53">
        <v>10</v>
      </c>
      <c r="AA34" s="53"/>
      <c r="AB34" s="53"/>
      <c r="AC34" s="53">
        <v>1.5</v>
      </c>
      <c r="AD34" s="53"/>
      <c r="AE34" s="53"/>
      <c r="AF34" s="101">
        <v>40.299999999999997</v>
      </c>
      <c r="AG34" s="102"/>
      <c r="AH34" s="103"/>
      <c r="AI34" s="53">
        <v>1203</v>
      </c>
      <c r="AJ34" s="53"/>
      <c r="AK34" s="53"/>
      <c r="AL34" s="53">
        <v>695</v>
      </c>
      <c r="AM34" s="53"/>
      <c r="AN34" s="53"/>
      <c r="AO34" s="53" t="s">
        <v>318</v>
      </c>
      <c r="AP34" s="53"/>
      <c r="AQ34" s="53"/>
      <c r="AR34" s="92" t="s">
        <v>311</v>
      </c>
      <c r="AS34" s="92"/>
      <c r="AT34" s="92"/>
      <c r="AU34" s="92"/>
      <c r="AV34" s="91">
        <f>INDEX(PL!D:D,MATCH(B34,PL!A:A,0))</f>
        <v>51283.365853658543</v>
      </c>
      <c r="AW34" s="91"/>
      <c r="AX34" s="91"/>
      <c r="AY34" s="91"/>
      <c r="AZ34" s="91"/>
      <c r="BA34" s="28"/>
    </row>
    <row r="35" spans="1:53" ht="18" customHeight="1" x14ac:dyDescent="0.25">
      <c r="A35" s="28"/>
      <c r="B35" s="98" t="s">
        <v>71</v>
      </c>
      <c r="C35" s="99"/>
      <c r="D35" s="99"/>
      <c r="E35" s="100"/>
      <c r="F35" s="44" t="s">
        <v>72</v>
      </c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6"/>
      <c r="W35" s="53">
        <v>500</v>
      </c>
      <c r="X35" s="53"/>
      <c r="Y35" s="53"/>
      <c r="Z35" s="53">
        <v>10</v>
      </c>
      <c r="AA35" s="53"/>
      <c r="AB35" s="53"/>
      <c r="AC35" s="53">
        <v>1.5</v>
      </c>
      <c r="AD35" s="53"/>
      <c r="AE35" s="53"/>
      <c r="AF35" s="101">
        <v>55.5</v>
      </c>
      <c r="AG35" s="102"/>
      <c r="AH35" s="103"/>
      <c r="AI35" s="53">
        <v>1445</v>
      </c>
      <c r="AJ35" s="53"/>
      <c r="AK35" s="53"/>
      <c r="AL35" s="53">
        <v>810</v>
      </c>
      <c r="AM35" s="53"/>
      <c r="AN35" s="53"/>
      <c r="AO35" s="53" t="s">
        <v>318</v>
      </c>
      <c r="AP35" s="53"/>
      <c r="AQ35" s="53"/>
      <c r="AR35" s="92" t="s">
        <v>311</v>
      </c>
      <c r="AS35" s="92"/>
      <c r="AT35" s="92"/>
      <c r="AU35" s="92"/>
      <c r="AV35" s="91">
        <f>INDEX(PL!D:D,MATCH(B35,PL!A:A,0))</f>
        <v>79736.29268292684</v>
      </c>
      <c r="AW35" s="91"/>
      <c r="AX35" s="91"/>
      <c r="AY35" s="91"/>
      <c r="AZ35" s="91"/>
      <c r="BA35" s="28"/>
    </row>
    <row r="36" spans="1:53" ht="18" customHeight="1" x14ac:dyDescent="0.25">
      <c r="A36" s="28"/>
      <c r="B36" s="98" t="s">
        <v>104</v>
      </c>
      <c r="C36" s="99"/>
      <c r="D36" s="99"/>
      <c r="E36" s="100"/>
      <c r="F36" s="44" t="s">
        <v>105</v>
      </c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6"/>
      <c r="W36" s="53">
        <v>750</v>
      </c>
      <c r="X36" s="53"/>
      <c r="Y36" s="53"/>
      <c r="Z36" s="53">
        <v>10</v>
      </c>
      <c r="AA36" s="53"/>
      <c r="AB36" s="53"/>
      <c r="AC36" s="53">
        <v>4</v>
      </c>
      <c r="AD36" s="53"/>
      <c r="AE36" s="53"/>
      <c r="AF36" s="101">
        <v>130</v>
      </c>
      <c r="AG36" s="102"/>
      <c r="AH36" s="103"/>
      <c r="AI36" s="101">
        <v>2050</v>
      </c>
      <c r="AJ36" s="102"/>
      <c r="AK36" s="103"/>
      <c r="AL36" s="101">
        <v>1000</v>
      </c>
      <c r="AM36" s="102"/>
      <c r="AN36" s="103"/>
      <c r="AO36" s="53" t="s">
        <v>318</v>
      </c>
      <c r="AP36" s="53"/>
      <c r="AQ36" s="53"/>
      <c r="AR36" s="51" t="s">
        <v>340</v>
      </c>
      <c r="AS36" s="51"/>
      <c r="AT36" s="51"/>
      <c r="AU36" s="51"/>
      <c r="AV36" s="91">
        <f>INDEX(PL!D:D,MATCH(B36,PL!A:A,0))</f>
        <v>199913.1707317073</v>
      </c>
      <c r="AW36" s="91"/>
      <c r="AX36" s="91"/>
      <c r="AY36" s="91"/>
      <c r="AZ36" s="91"/>
      <c r="BA36" s="28"/>
    </row>
    <row r="37" spans="1:53" ht="18" customHeight="1" x14ac:dyDescent="0.25">
      <c r="A37" s="28"/>
      <c r="B37" s="98" t="s">
        <v>106</v>
      </c>
      <c r="C37" s="99"/>
      <c r="D37" s="99"/>
      <c r="E37" s="100"/>
      <c r="F37" s="44" t="s">
        <v>107</v>
      </c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6"/>
      <c r="W37" s="53">
        <v>1000</v>
      </c>
      <c r="X37" s="53"/>
      <c r="Y37" s="53"/>
      <c r="Z37" s="53">
        <v>10</v>
      </c>
      <c r="AA37" s="53"/>
      <c r="AB37" s="53"/>
      <c r="AC37" s="53">
        <v>4</v>
      </c>
      <c r="AD37" s="53"/>
      <c r="AE37" s="53"/>
      <c r="AF37" s="101">
        <v>165</v>
      </c>
      <c r="AG37" s="102"/>
      <c r="AH37" s="103"/>
      <c r="AI37" s="101">
        <v>2380</v>
      </c>
      <c r="AJ37" s="102"/>
      <c r="AK37" s="103"/>
      <c r="AL37" s="101">
        <v>1000</v>
      </c>
      <c r="AM37" s="102"/>
      <c r="AN37" s="103"/>
      <c r="AO37" s="101" t="s">
        <v>388</v>
      </c>
      <c r="AP37" s="102"/>
      <c r="AQ37" s="103"/>
      <c r="AR37" s="51" t="s">
        <v>340</v>
      </c>
      <c r="AS37" s="51"/>
      <c r="AT37" s="51"/>
      <c r="AU37" s="51"/>
      <c r="AV37" s="91">
        <f>INDEX(PL!D:D,MATCH(B37,PL!A:A,0))</f>
        <v>268647.0588235294</v>
      </c>
      <c r="AW37" s="91"/>
      <c r="AX37" s="91"/>
      <c r="AY37" s="91"/>
      <c r="AZ37" s="91"/>
      <c r="BA37" s="28"/>
    </row>
    <row r="38" spans="1:53" ht="18" customHeight="1" x14ac:dyDescent="0.25">
      <c r="A38" s="28"/>
      <c r="B38" s="98" t="s">
        <v>155</v>
      </c>
      <c r="C38" s="99"/>
      <c r="D38" s="99"/>
      <c r="E38" s="100"/>
      <c r="F38" s="44" t="s">
        <v>330</v>
      </c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6"/>
      <c r="W38" s="53">
        <v>1500</v>
      </c>
      <c r="X38" s="53"/>
      <c r="Y38" s="53"/>
      <c r="Z38" s="53">
        <v>10</v>
      </c>
      <c r="AA38" s="53"/>
      <c r="AB38" s="53"/>
      <c r="AC38" s="53">
        <v>4</v>
      </c>
      <c r="AD38" s="53"/>
      <c r="AE38" s="53"/>
      <c r="AF38" s="101">
        <v>257</v>
      </c>
      <c r="AG38" s="102"/>
      <c r="AH38" s="103"/>
      <c r="AI38" s="101">
        <v>2500</v>
      </c>
      <c r="AJ38" s="102"/>
      <c r="AK38" s="103"/>
      <c r="AL38" s="101">
        <v>960</v>
      </c>
      <c r="AM38" s="102"/>
      <c r="AN38" s="103"/>
      <c r="AO38" s="101" t="s">
        <v>388</v>
      </c>
      <c r="AP38" s="102"/>
      <c r="AQ38" s="103"/>
      <c r="AR38" s="51" t="s">
        <v>340</v>
      </c>
      <c r="AS38" s="51"/>
      <c r="AT38" s="51"/>
      <c r="AU38" s="51"/>
      <c r="AV38" s="91">
        <f>INDEX(PL!D:D,MATCH(B38,PL!A:A,0))</f>
        <v>556415.4117647059</v>
      </c>
      <c r="AW38" s="91"/>
      <c r="AX38" s="91"/>
      <c r="AY38" s="91"/>
      <c r="AZ38" s="91"/>
      <c r="BA38" s="28"/>
    </row>
    <row r="39" spans="1:53" ht="18" customHeight="1" x14ac:dyDescent="0.25">
      <c r="A39" s="28"/>
      <c r="B39" s="98" t="s">
        <v>156</v>
      </c>
      <c r="C39" s="99"/>
      <c r="D39" s="99"/>
      <c r="E39" s="100"/>
      <c r="F39" s="44" t="s">
        <v>331</v>
      </c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6"/>
      <c r="W39" s="53">
        <v>2000</v>
      </c>
      <c r="X39" s="53"/>
      <c r="Y39" s="53"/>
      <c r="Z39" s="53">
        <v>10</v>
      </c>
      <c r="AA39" s="53"/>
      <c r="AB39" s="53"/>
      <c r="AC39" s="53">
        <v>4</v>
      </c>
      <c r="AD39" s="53"/>
      <c r="AE39" s="53"/>
      <c r="AF39" s="101">
        <v>375</v>
      </c>
      <c r="AG39" s="102"/>
      <c r="AH39" s="103"/>
      <c r="AI39" s="101">
        <v>2500</v>
      </c>
      <c r="AJ39" s="102"/>
      <c r="AK39" s="103"/>
      <c r="AL39" s="101">
        <v>1100</v>
      </c>
      <c r="AM39" s="102"/>
      <c r="AN39" s="103"/>
      <c r="AO39" s="101" t="s">
        <v>388</v>
      </c>
      <c r="AP39" s="102"/>
      <c r="AQ39" s="103"/>
      <c r="AR39" s="51" t="s">
        <v>340</v>
      </c>
      <c r="AS39" s="51"/>
      <c r="AT39" s="51"/>
      <c r="AU39" s="51"/>
      <c r="AV39" s="91">
        <f>INDEX(PL!D:D,MATCH(B39,PL!A:A,0))</f>
        <v>695746.4705882353</v>
      </c>
      <c r="AW39" s="91"/>
      <c r="AX39" s="91"/>
      <c r="AY39" s="91"/>
      <c r="AZ39" s="91"/>
      <c r="BA39" s="28"/>
    </row>
    <row r="40" spans="1:53" ht="18" customHeight="1" x14ac:dyDescent="0.25">
      <c r="A40" s="28"/>
      <c r="B40" s="98" t="s">
        <v>157</v>
      </c>
      <c r="C40" s="99"/>
      <c r="D40" s="99"/>
      <c r="E40" s="100"/>
      <c r="F40" s="44" t="s">
        <v>332</v>
      </c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6"/>
      <c r="W40" s="53">
        <v>2500</v>
      </c>
      <c r="X40" s="53"/>
      <c r="Y40" s="53"/>
      <c r="Z40" s="53">
        <v>10</v>
      </c>
      <c r="AA40" s="53"/>
      <c r="AB40" s="53"/>
      <c r="AC40" s="53">
        <v>4</v>
      </c>
      <c r="AD40" s="53"/>
      <c r="AE40" s="53"/>
      <c r="AF40" s="101">
        <v>307</v>
      </c>
      <c r="AG40" s="102"/>
      <c r="AH40" s="103"/>
      <c r="AI40" s="101">
        <v>2750</v>
      </c>
      <c r="AJ40" s="102"/>
      <c r="AK40" s="103"/>
      <c r="AL40" s="101">
        <v>11100</v>
      </c>
      <c r="AM40" s="102"/>
      <c r="AN40" s="103"/>
      <c r="AO40" s="101" t="s">
        <v>388</v>
      </c>
      <c r="AP40" s="102"/>
      <c r="AQ40" s="103"/>
      <c r="AR40" s="51" t="s">
        <v>340</v>
      </c>
      <c r="AS40" s="51"/>
      <c r="AT40" s="51"/>
      <c r="AU40" s="51"/>
      <c r="AV40" s="91">
        <f>INDEX(PL!D:D,MATCH(B40,PL!A:A,0))</f>
        <v>967641.68627450976</v>
      </c>
      <c r="AW40" s="91"/>
      <c r="AX40" s="91"/>
      <c r="AY40" s="91"/>
      <c r="AZ40" s="91"/>
      <c r="BA40" s="28"/>
    </row>
    <row r="41" spans="1:53" ht="18" customHeight="1" x14ac:dyDescent="0.25">
      <c r="A41" s="28"/>
      <c r="B41" s="98" t="s">
        <v>158</v>
      </c>
      <c r="C41" s="99"/>
      <c r="D41" s="99"/>
      <c r="E41" s="100"/>
      <c r="F41" s="44" t="s">
        <v>333</v>
      </c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6"/>
      <c r="W41" s="53">
        <v>3000</v>
      </c>
      <c r="X41" s="53"/>
      <c r="Y41" s="53"/>
      <c r="Z41" s="53">
        <v>10</v>
      </c>
      <c r="AA41" s="53"/>
      <c r="AB41" s="53"/>
      <c r="AC41" s="53">
        <v>4</v>
      </c>
      <c r="AD41" s="53"/>
      <c r="AE41" s="53"/>
      <c r="AF41" s="101">
        <v>750</v>
      </c>
      <c r="AG41" s="102"/>
      <c r="AH41" s="103"/>
      <c r="AI41" s="101">
        <v>2725</v>
      </c>
      <c r="AJ41" s="102"/>
      <c r="AK41" s="103"/>
      <c r="AL41" s="101">
        <v>1200</v>
      </c>
      <c r="AM41" s="102"/>
      <c r="AN41" s="103"/>
      <c r="AO41" s="101" t="s">
        <v>389</v>
      </c>
      <c r="AP41" s="102"/>
      <c r="AQ41" s="103"/>
      <c r="AR41" s="51" t="s">
        <v>340</v>
      </c>
      <c r="AS41" s="51"/>
      <c r="AT41" s="51"/>
      <c r="AU41" s="51"/>
      <c r="AV41" s="91">
        <f>INDEX(PL!D:D,MATCH(B41,PL!A:A,0))</f>
        <v>1024515.5490196078</v>
      </c>
      <c r="AW41" s="91"/>
      <c r="AX41" s="91"/>
      <c r="AY41" s="91"/>
      <c r="AZ41" s="91"/>
      <c r="BA41" s="28"/>
    </row>
    <row r="42" spans="1:53" ht="18" customHeight="1" x14ac:dyDescent="0.25">
      <c r="A42" s="28"/>
      <c r="B42" s="34"/>
      <c r="C42" s="34"/>
      <c r="D42" s="34"/>
      <c r="E42" s="34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4"/>
      <c r="AS42" s="34"/>
      <c r="AT42" s="34"/>
      <c r="AU42" s="34"/>
      <c r="AV42" s="36"/>
      <c r="AW42" s="36"/>
      <c r="AX42" s="36"/>
      <c r="AY42" s="36"/>
      <c r="AZ42" s="36"/>
      <c r="BA42" s="28"/>
    </row>
    <row r="43" spans="1:53" ht="18" customHeight="1" x14ac:dyDescent="0.25">
      <c r="A43" s="28"/>
      <c r="B43" s="98" t="s">
        <v>81</v>
      </c>
      <c r="C43" s="99"/>
      <c r="D43" s="99"/>
      <c r="E43" s="100"/>
      <c r="F43" s="104" t="s">
        <v>382</v>
      </c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6"/>
      <c r="W43" s="53">
        <v>8</v>
      </c>
      <c r="X43" s="53"/>
      <c r="Y43" s="53"/>
      <c r="Z43" s="53">
        <v>10</v>
      </c>
      <c r="AA43" s="53"/>
      <c r="AB43" s="53"/>
      <c r="AC43" s="53">
        <v>1.5</v>
      </c>
      <c r="AD43" s="53"/>
      <c r="AE43" s="53"/>
      <c r="AF43" s="101">
        <v>1.61</v>
      </c>
      <c r="AG43" s="102"/>
      <c r="AH43" s="103"/>
      <c r="AI43" s="101">
        <v>311</v>
      </c>
      <c r="AJ43" s="102"/>
      <c r="AK43" s="103"/>
      <c r="AL43" s="101">
        <v>200</v>
      </c>
      <c r="AM43" s="102"/>
      <c r="AN43" s="103"/>
      <c r="AO43" s="53" t="s">
        <v>316</v>
      </c>
      <c r="AP43" s="53"/>
      <c r="AQ43" s="53"/>
      <c r="AR43" s="51" t="s">
        <v>340</v>
      </c>
      <c r="AS43" s="51"/>
      <c r="AT43" s="51"/>
      <c r="AU43" s="51"/>
      <c r="AV43" s="91">
        <f>INDEX(PL!D:D,MATCH(B43,PL!A:A,0))</f>
        <v>3375.5609756097565</v>
      </c>
      <c r="AW43" s="91"/>
      <c r="AX43" s="91"/>
      <c r="AY43" s="91"/>
      <c r="AZ43" s="91"/>
      <c r="BA43" s="28"/>
    </row>
    <row r="44" spans="1:53" ht="18" customHeight="1" x14ac:dyDescent="0.25">
      <c r="A44" s="28"/>
      <c r="B44" s="98" t="s">
        <v>83</v>
      </c>
      <c r="C44" s="99"/>
      <c r="D44" s="99"/>
      <c r="E44" s="100"/>
      <c r="F44" s="104" t="s">
        <v>498</v>
      </c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6"/>
      <c r="W44" s="53">
        <v>12</v>
      </c>
      <c r="X44" s="53"/>
      <c r="Y44" s="53"/>
      <c r="Z44" s="53">
        <v>10</v>
      </c>
      <c r="AA44" s="53"/>
      <c r="AB44" s="53"/>
      <c r="AC44" s="53">
        <v>1.5</v>
      </c>
      <c r="AD44" s="53"/>
      <c r="AE44" s="53"/>
      <c r="AF44" s="101">
        <v>2.0499999999999998</v>
      </c>
      <c r="AG44" s="102"/>
      <c r="AH44" s="103"/>
      <c r="AI44" s="101">
        <v>307</v>
      </c>
      <c r="AJ44" s="102"/>
      <c r="AK44" s="103"/>
      <c r="AL44" s="101">
        <v>280</v>
      </c>
      <c r="AM44" s="102"/>
      <c r="AN44" s="103"/>
      <c r="AO44" s="53" t="s">
        <v>316</v>
      </c>
      <c r="AP44" s="53"/>
      <c r="AQ44" s="53"/>
      <c r="AR44" s="51" t="s">
        <v>340</v>
      </c>
      <c r="AS44" s="51"/>
      <c r="AT44" s="51"/>
      <c r="AU44" s="51"/>
      <c r="AV44" s="91">
        <f>INDEX(PL!D:D,MATCH(B44,PL!A:A,0))</f>
        <v>3672.6585365853662</v>
      </c>
      <c r="AW44" s="91"/>
      <c r="AX44" s="91"/>
      <c r="AY44" s="91"/>
      <c r="AZ44" s="91"/>
      <c r="BA44" s="28"/>
    </row>
    <row r="45" spans="1:53" ht="18" customHeight="1" x14ac:dyDescent="0.25">
      <c r="A45" s="28"/>
      <c r="B45" s="98" t="s">
        <v>85</v>
      </c>
      <c r="C45" s="99"/>
      <c r="D45" s="99"/>
      <c r="E45" s="100"/>
      <c r="F45" s="104" t="s">
        <v>499</v>
      </c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6"/>
      <c r="W45" s="53">
        <v>18</v>
      </c>
      <c r="X45" s="53"/>
      <c r="Y45" s="53"/>
      <c r="Z45" s="53">
        <v>10</v>
      </c>
      <c r="AA45" s="53"/>
      <c r="AB45" s="53"/>
      <c r="AC45" s="53">
        <v>1.5</v>
      </c>
      <c r="AD45" s="53"/>
      <c r="AE45" s="53"/>
      <c r="AF45" s="101">
        <v>2.8</v>
      </c>
      <c r="AG45" s="102"/>
      <c r="AH45" s="103"/>
      <c r="AI45" s="101">
        <v>402</v>
      </c>
      <c r="AJ45" s="102"/>
      <c r="AK45" s="103"/>
      <c r="AL45" s="101">
        <v>280</v>
      </c>
      <c r="AM45" s="102"/>
      <c r="AN45" s="103"/>
      <c r="AO45" s="53" t="s">
        <v>316</v>
      </c>
      <c r="AP45" s="53"/>
      <c r="AQ45" s="53"/>
      <c r="AR45" s="51" t="s">
        <v>340</v>
      </c>
      <c r="AS45" s="51"/>
      <c r="AT45" s="51"/>
      <c r="AU45" s="51"/>
      <c r="AV45" s="91">
        <f>INDEX(PL!D:D,MATCH(B45,PL!A:A,0))</f>
        <v>4422.0487804878048</v>
      </c>
      <c r="AW45" s="91"/>
      <c r="AX45" s="91"/>
      <c r="AY45" s="91"/>
      <c r="AZ45" s="91"/>
      <c r="BA45" s="28"/>
    </row>
    <row r="46" spans="1:53" ht="18" customHeight="1" x14ac:dyDescent="0.25">
      <c r="A46" s="28"/>
      <c r="B46" s="98" t="s">
        <v>87</v>
      </c>
      <c r="C46" s="99"/>
      <c r="D46" s="99"/>
      <c r="E46" s="100"/>
      <c r="F46" s="104" t="s">
        <v>500</v>
      </c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6"/>
      <c r="W46" s="53">
        <v>24</v>
      </c>
      <c r="X46" s="53"/>
      <c r="Y46" s="53"/>
      <c r="Z46" s="53">
        <v>10</v>
      </c>
      <c r="AA46" s="53"/>
      <c r="AB46" s="53"/>
      <c r="AC46" s="53">
        <v>1.5</v>
      </c>
      <c r="AD46" s="53"/>
      <c r="AE46" s="53"/>
      <c r="AF46" s="101">
        <v>4.25</v>
      </c>
      <c r="AG46" s="102"/>
      <c r="AH46" s="103"/>
      <c r="AI46" s="101">
        <v>504</v>
      </c>
      <c r="AJ46" s="102"/>
      <c r="AK46" s="103"/>
      <c r="AL46" s="101">
        <v>280</v>
      </c>
      <c r="AM46" s="102"/>
      <c r="AN46" s="103"/>
      <c r="AO46" s="53" t="s">
        <v>316</v>
      </c>
      <c r="AP46" s="53"/>
      <c r="AQ46" s="53"/>
      <c r="AR46" s="51" t="s">
        <v>340</v>
      </c>
      <c r="AS46" s="51"/>
      <c r="AT46" s="51"/>
      <c r="AU46" s="51"/>
      <c r="AV46" s="91">
        <f>INDEX(PL!D:D,MATCH(B46,PL!A:A,0))</f>
        <v>4667.414634146342</v>
      </c>
      <c r="AW46" s="91"/>
      <c r="AX46" s="91"/>
      <c r="AY46" s="91"/>
      <c r="AZ46" s="91"/>
      <c r="BA46" s="28"/>
    </row>
    <row r="47" spans="1:53" ht="18" customHeight="1" x14ac:dyDescent="0.25">
      <c r="A47" s="28"/>
      <c r="B47" s="98" t="s">
        <v>89</v>
      </c>
      <c r="C47" s="99"/>
      <c r="D47" s="99"/>
      <c r="E47" s="100"/>
      <c r="F47" s="104" t="s">
        <v>501</v>
      </c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6"/>
      <c r="W47" s="53">
        <v>35</v>
      </c>
      <c r="X47" s="53"/>
      <c r="Y47" s="53"/>
      <c r="Z47" s="53">
        <v>10</v>
      </c>
      <c r="AA47" s="53"/>
      <c r="AB47" s="53"/>
      <c r="AC47" s="53">
        <v>1.5</v>
      </c>
      <c r="AD47" s="53"/>
      <c r="AE47" s="53"/>
      <c r="AF47" s="101">
        <v>5.95</v>
      </c>
      <c r="AG47" s="102"/>
      <c r="AH47" s="103"/>
      <c r="AI47" s="101">
        <v>453</v>
      </c>
      <c r="AJ47" s="102"/>
      <c r="AK47" s="103"/>
      <c r="AL47" s="101">
        <v>365</v>
      </c>
      <c r="AM47" s="102"/>
      <c r="AN47" s="103"/>
      <c r="AO47" s="53" t="s">
        <v>316</v>
      </c>
      <c r="AP47" s="53"/>
      <c r="AQ47" s="53"/>
      <c r="AR47" s="51" t="s">
        <v>340</v>
      </c>
      <c r="AS47" s="51"/>
      <c r="AT47" s="51"/>
      <c r="AU47" s="51"/>
      <c r="AV47" s="91">
        <f>INDEX(PL!D:D,MATCH(B47,PL!A:A,0))</f>
        <v>7408.5121951219508</v>
      </c>
      <c r="AW47" s="91"/>
      <c r="AX47" s="91"/>
      <c r="AY47" s="91"/>
      <c r="AZ47" s="91"/>
      <c r="BA47" s="28"/>
    </row>
    <row r="48" spans="1:53" ht="18" customHeight="1" x14ac:dyDescent="0.25">
      <c r="A48" s="28"/>
      <c r="B48" s="98" t="s">
        <v>91</v>
      </c>
      <c r="C48" s="99"/>
      <c r="D48" s="99"/>
      <c r="E48" s="100"/>
      <c r="F48" s="104" t="s">
        <v>502</v>
      </c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6"/>
      <c r="W48" s="53">
        <v>50</v>
      </c>
      <c r="X48" s="53"/>
      <c r="Y48" s="53"/>
      <c r="Z48" s="53">
        <v>10</v>
      </c>
      <c r="AA48" s="53"/>
      <c r="AB48" s="53"/>
      <c r="AC48" s="53">
        <v>1.5</v>
      </c>
      <c r="AD48" s="53"/>
      <c r="AE48" s="53"/>
      <c r="AF48" s="101">
        <v>9.1999999999999993</v>
      </c>
      <c r="AG48" s="102"/>
      <c r="AH48" s="103"/>
      <c r="AI48" s="101">
        <v>691</v>
      </c>
      <c r="AJ48" s="102"/>
      <c r="AK48" s="103"/>
      <c r="AL48" s="101">
        <v>365</v>
      </c>
      <c r="AM48" s="102"/>
      <c r="AN48" s="103"/>
      <c r="AO48" s="53" t="s">
        <v>317</v>
      </c>
      <c r="AP48" s="53"/>
      <c r="AQ48" s="53"/>
      <c r="AR48" s="51" t="s">
        <v>340</v>
      </c>
      <c r="AS48" s="51"/>
      <c r="AT48" s="51"/>
      <c r="AU48" s="51"/>
      <c r="AV48" s="91">
        <f>INDEX(PL!D:D,MATCH(B48,PL!A:A,0))</f>
        <v>12888</v>
      </c>
      <c r="AW48" s="91"/>
      <c r="AX48" s="91"/>
      <c r="AY48" s="91"/>
      <c r="AZ48" s="91"/>
      <c r="BA48" s="28"/>
    </row>
    <row r="49" spans="1:53" ht="18" customHeight="1" x14ac:dyDescent="0.25">
      <c r="A49" s="28"/>
      <c r="B49" s="98" t="s">
        <v>93</v>
      </c>
      <c r="C49" s="99"/>
      <c r="D49" s="99"/>
      <c r="E49" s="100"/>
      <c r="F49" s="104" t="s">
        <v>503</v>
      </c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6"/>
      <c r="W49" s="53">
        <v>80</v>
      </c>
      <c r="X49" s="53"/>
      <c r="Y49" s="53"/>
      <c r="Z49" s="53">
        <v>10</v>
      </c>
      <c r="AA49" s="53"/>
      <c r="AB49" s="53"/>
      <c r="AC49" s="53">
        <v>1.5</v>
      </c>
      <c r="AD49" s="53"/>
      <c r="AE49" s="53"/>
      <c r="AF49" s="101">
        <v>11.6</v>
      </c>
      <c r="AG49" s="102"/>
      <c r="AH49" s="103"/>
      <c r="AI49" s="101">
        <v>807</v>
      </c>
      <c r="AJ49" s="102"/>
      <c r="AK49" s="103"/>
      <c r="AL49" s="101">
        <v>410</v>
      </c>
      <c r="AM49" s="102"/>
      <c r="AN49" s="103"/>
      <c r="AO49" s="53" t="s">
        <v>317</v>
      </c>
      <c r="AP49" s="53"/>
      <c r="AQ49" s="53"/>
      <c r="AR49" s="51" t="s">
        <v>340</v>
      </c>
      <c r="AS49" s="51"/>
      <c r="AT49" s="51"/>
      <c r="AU49" s="51"/>
      <c r="AV49" s="91">
        <f>INDEX(PL!D:D,MATCH(B49,PL!A:A,0))</f>
        <v>17062.024390243903</v>
      </c>
      <c r="AW49" s="91"/>
      <c r="AX49" s="91"/>
      <c r="AY49" s="91"/>
      <c r="AZ49" s="91"/>
      <c r="BA49" s="28"/>
    </row>
    <row r="50" spans="1:53" ht="18" customHeight="1" x14ac:dyDescent="0.25">
      <c r="A50" s="28"/>
      <c r="B50" s="98" t="s">
        <v>94</v>
      </c>
      <c r="C50" s="99"/>
      <c r="D50" s="99"/>
      <c r="E50" s="100"/>
      <c r="F50" s="104" t="s">
        <v>504</v>
      </c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6"/>
      <c r="W50" s="53">
        <v>100</v>
      </c>
      <c r="X50" s="53"/>
      <c r="Y50" s="53"/>
      <c r="Z50" s="53">
        <v>10</v>
      </c>
      <c r="AA50" s="53"/>
      <c r="AB50" s="53"/>
      <c r="AC50" s="53">
        <v>1.5</v>
      </c>
      <c r="AD50" s="53"/>
      <c r="AE50" s="53"/>
      <c r="AF50" s="101">
        <v>15.1</v>
      </c>
      <c r="AG50" s="102"/>
      <c r="AH50" s="103"/>
      <c r="AI50" s="101">
        <v>787</v>
      </c>
      <c r="AJ50" s="102"/>
      <c r="AK50" s="103"/>
      <c r="AL50" s="101">
        <v>495</v>
      </c>
      <c r="AM50" s="102"/>
      <c r="AN50" s="103"/>
      <c r="AO50" s="53" t="s">
        <v>317</v>
      </c>
      <c r="AP50" s="53"/>
      <c r="AQ50" s="53"/>
      <c r="AR50" s="51" t="s">
        <v>340</v>
      </c>
      <c r="AS50" s="51"/>
      <c r="AT50" s="51"/>
      <c r="AU50" s="51"/>
      <c r="AV50" s="91">
        <f>INDEX(PL!D:D,MATCH(B50,PL!A:A,0))</f>
        <v>22845.268292682926</v>
      </c>
      <c r="AW50" s="91"/>
      <c r="AX50" s="91"/>
      <c r="AY50" s="91"/>
      <c r="AZ50" s="91"/>
      <c r="BA50" s="28"/>
    </row>
    <row r="51" spans="1:53" ht="18" customHeight="1" x14ac:dyDescent="0.25">
      <c r="A51" s="28"/>
      <c r="B51" s="98" t="s">
        <v>96</v>
      </c>
      <c r="C51" s="99"/>
      <c r="D51" s="99"/>
      <c r="E51" s="100"/>
      <c r="F51" s="104" t="s">
        <v>505</v>
      </c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6"/>
      <c r="W51" s="53">
        <v>150</v>
      </c>
      <c r="X51" s="53"/>
      <c r="Y51" s="53"/>
      <c r="Z51" s="53">
        <v>10</v>
      </c>
      <c r="AA51" s="53"/>
      <c r="AB51" s="53"/>
      <c r="AC51" s="53">
        <v>1.5</v>
      </c>
      <c r="AD51" s="53"/>
      <c r="AE51" s="53"/>
      <c r="AF51" s="101">
        <v>18.399999999999999</v>
      </c>
      <c r="AG51" s="102"/>
      <c r="AH51" s="103"/>
      <c r="AI51" s="101">
        <v>1059</v>
      </c>
      <c r="AJ51" s="102"/>
      <c r="AK51" s="103"/>
      <c r="AL51" s="101">
        <v>495</v>
      </c>
      <c r="AM51" s="102"/>
      <c r="AN51" s="103"/>
      <c r="AO51" s="53" t="s">
        <v>317</v>
      </c>
      <c r="AP51" s="53"/>
      <c r="AQ51" s="53"/>
      <c r="AR51" s="51" t="s">
        <v>340</v>
      </c>
      <c r="AS51" s="51"/>
      <c r="AT51" s="51"/>
      <c r="AU51" s="51"/>
      <c r="AV51" s="91">
        <f>INDEX(PL!D:D,MATCH(B51,PL!A:A,0))</f>
        <v>27683.853658536584</v>
      </c>
      <c r="AW51" s="91"/>
      <c r="AX51" s="91"/>
      <c r="AY51" s="91"/>
      <c r="AZ51" s="91"/>
      <c r="BA51" s="28"/>
    </row>
    <row r="52" spans="1:53" ht="18" customHeight="1" x14ac:dyDescent="0.25">
      <c r="A52" s="28"/>
      <c r="B52" s="34"/>
      <c r="C52" s="34"/>
      <c r="D52" s="34"/>
      <c r="E52" s="34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4"/>
      <c r="AS52" s="34"/>
      <c r="AT52" s="34"/>
      <c r="AU52" s="34"/>
      <c r="AV52" s="36"/>
      <c r="AW52" s="36"/>
      <c r="AX52" s="36"/>
      <c r="AY52" s="36"/>
      <c r="AZ52" s="36"/>
      <c r="BA52" s="28"/>
    </row>
    <row r="53" spans="1:53" ht="18" customHeight="1" x14ac:dyDescent="0.25">
      <c r="A53" s="28"/>
      <c r="B53" s="28" t="s">
        <v>383</v>
      </c>
      <c r="C53" s="34"/>
      <c r="D53" s="34"/>
      <c r="E53" s="34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4"/>
      <c r="AS53" s="34"/>
      <c r="AT53" s="34"/>
      <c r="AU53" s="34"/>
      <c r="AV53" s="36"/>
      <c r="AW53" s="36"/>
      <c r="AX53" s="36"/>
      <c r="AY53" s="36"/>
      <c r="AZ53" s="36"/>
      <c r="BA53" s="28"/>
    </row>
    <row r="54" spans="1:53" ht="18" customHeight="1" x14ac:dyDescent="0.25">
      <c r="A54" s="28"/>
      <c r="B54" s="28" t="s">
        <v>362</v>
      </c>
      <c r="C54" s="34"/>
      <c r="D54" s="34"/>
      <c r="E54" s="34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4"/>
      <c r="AS54" s="34"/>
      <c r="AT54" s="34"/>
      <c r="AU54" s="34"/>
      <c r="AV54" s="36"/>
      <c r="AW54" s="36"/>
      <c r="AX54" s="36"/>
      <c r="AY54" s="36"/>
      <c r="AZ54" s="36"/>
      <c r="BA54" s="28"/>
    </row>
    <row r="55" spans="1:53" ht="18" customHeight="1" x14ac:dyDescent="0.25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9"/>
      <c r="AQ55" s="29"/>
      <c r="AR55" s="29"/>
      <c r="AS55" s="29"/>
      <c r="AT55" s="28"/>
      <c r="AU55" s="28"/>
      <c r="AV55" s="28"/>
      <c r="AW55" s="28"/>
      <c r="AX55" s="28"/>
      <c r="AY55" s="28"/>
      <c r="AZ55" s="28"/>
      <c r="BA55" s="28"/>
    </row>
    <row r="56" spans="1:53" ht="18" customHeight="1" x14ac:dyDescent="0.25">
      <c r="A56" s="24"/>
      <c r="B56" s="54" t="s">
        <v>3</v>
      </c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28"/>
    </row>
    <row r="57" spans="1:53" ht="18" customHeight="1" x14ac:dyDescent="0.25">
      <c r="A57" s="24"/>
      <c r="B57" s="54" t="s">
        <v>4</v>
      </c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28"/>
    </row>
    <row r="58" spans="1:53" ht="18" customHeight="1" x14ac:dyDescent="0.25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9"/>
      <c r="AQ58" s="29"/>
      <c r="AR58" s="29"/>
      <c r="AS58" s="29"/>
      <c r="AT58" s="28"/>
      <c r="AU58" s="28"/>
      <c r="AV58" s="28"/>
      <c r="AW58" s="28"/>
      <c r="AX58" s="28"/>
      <c r="AY58" s="28"/>
      <c r="AZ58" s="28"/>
      <c r="BA58" s="28"/>
    </row>
  </sheetData>
  <mergeCells count="316">
    <mergeCell ref="AI51:AK51"/>
    <mergeCell ref="AL51:AN51"/>
    <mergeCell ref="AO51:AQ51"/>
    <mergeCell ref="AR51:AU51"/>
    <mergeCell ref="AV51:AZ51"/>
    <mergeCell ref="B51:E51"/>
    <mergeCell ref="F51:V51"/>
    <mergeCell ref="W51:Y51"/>
    <mergeCell ref="Z51:AB51"/>
    <mergeCell ref="AC51:AE51"/>
    <mergeCell ref="AF51:AH51"/>
    <mergeCell ref="AF50:AH50"/>
    <mergeCell ref="AI50:AK50"/>
    <mergeCell ref="AL50:AN50"/>
    <mergeCell ref="AO50:AQ50"/>
    <mergeCell ref="AR50:AU50"/>
    <mergeCell ref="AV50:AZ50"/>
    <mergeCell ref="AI49:AK49"/>
    <mergeCell ref="AL49:AN49"/>
    <mergeCell ref="AO49:AQ49"/>
    <mergeCell ref="AR49:AU49"/>
    <mergeCell ref="AV49:AZ49"/>
    <mergeCell ref="AF49:AH49"/>
    <mergeCell ref="B50:E50"/>
    <mergeCell ref="F50:V50"/>
    <mergeCell ref="W50:Y50"/>
    <mergeCell ref="Z50:AB50"/>
    <mergeCell ref="AC50:AE50"/>
    <mergeCell ref="B49:E49"/>
    <mergeCell ref="F49:V49"/>
    <mergeCell ref="W49:Y49"/>
    <mergeCell ref="Z49:AB49"/>
    <mergeCell ref="AC49:AE49"/>
    <mergeCell ref="AO45:AQ45"/>
    <mergeCell ref="AR45:AU45"/>
    <mergeCell ref="AV45:AZ45"/>
    <mergeCell ref="B48:E48"/>
    <mergeCell ref="F48:V48"/>
    <mergeCell ref="W48:Y48"/>
    <mergeCell ref="Z48:AB48"/>
    <mergeCell ref="AC48:AE48"/>
    <mergeCell ref="B47:E47"/>
    <mergeCell ref="F47:V47"/>
    <mergeCell ref="W47:Y47"/>
    <mergeCell ref="Z47:AB47"/>
    <mergeCell ref="AC47:AE47"/>
    <mergeCell ref="AO48:AQ48"/>
    <mergeCell ref="AR48:AU48"/>
    <mergeCell ref="AV48:AZ48"/>
    <mergeCell ref="AI47:AK47"/>
    <mergeCell ref="AL47:AN47"/>
    <mergeCell ref="AO47:AQ47"/>
    <mergeCell ref="AR47:AU47"/>
    <mergeCell ref="AV47:AZ47"/>
    <mergeCell ref="AF47:AH47"/>
    <mergeCell ref="AV44:AZ44"/>
    <mergeCell ref="AF48:AH48"/>
    <mergeCell ref="AI48:AK48"/>
    <mergeCell ref="AL48:AN48"/>
    <mergeCell ref="B56:AZ56"/>
    <mergeCell ref="B57:AZ57"/>
    <mergeCell ref="B43:E43"/>
    <mergeCell ref="F43:V43"/>
    <mergeCell ref="W43:Y43"/>
    <mergeCell ref="Z43:AB43"/>
    <mergeCell ref="AC43:AE43"/>
    <mergeCell ref="AF43:AH43"/>
    <mergeCell ref="AI43:AK43"/>
    <mergeCell ref="AL43:AN43"/>
    <mergeCell ref="AC45:AE45"/>
    <mergeCell ref="AF45:AH45"/>
    <mergeCell ref="AF46:AH46"/>
    <mergeCell ref="AI46:AK46"/>
    <mergeCell ref="AL46:AN46"/>
    <mergeCell ref="AO46:AQ46"/>
    <mergeCell ref="AR46:AU46"/>
    <mergeCell ref="AV46:AZ46"/>
    <mergeCell ref="AI45:AK45"/>
    <mergeCell ref="AL45:AN45"/>
    <mergeCell ref="AV41:AZ41"/>
    <mergeCell ref="AF41:AH41"/>
    <mergeCell ref="B44:E44"/>
    <mergeCell ref="F44:V44"/>
    <mergeCell ref="W44:Y44"/>
    <mergeCell ref="Z44:AB44"/>
    <mergeCell ref="AC44:AE44"/>
    <mergeCell ref="B46:E46"/>
    <mergeCell ref="F46:V46"/>
    <mergeCell ref="W46:Y46"/>
    <mergeCell ref="Z46:AB46"/>
    <mergeCell ref="AC46:AE46"/>
    <mergeCell ref="B45:E45"/>
    <mergeCell ref="F45:V45"/>
    <mergeCell ref="W45:Y45"/>
    <mergeCell ref="Z45:AB45"/>
    <mergeCell ref="AO43:AQ43"/>
    <mergeCell ref="AR43:AU43"/>
    <mergeCell ref="AV43:AZ43"/>
    <mergeCell ref="AF44:AH44"/>
    <mergeCell ref="AI44:AK44"/>
    <mergeCell ref="AL44:AN44"/>
    <mergeCell ref="AO44:AQ44"/>
    <mergeCell ref="AR44:AU44"/>
    <mergeCell ref="B41:E41"/>
    <mergeCell ref="F41:V41"/>
    <mergeCell ref="W41:Y41"/>
    <mergeCell ref="Z41:AB41"/>
    <mergeCell ref="AC41:AE41"/>
    <mergeCell ref="AI41:AK41"/>
    <mergeCell ref="AL41:AN41"/>
    <mergeCell ref="AO41:AQ41"/>
    <mergeCell ref="AR41:AU41"/>
    <mergeCell ref="AF40:AH40"/>
    <mergeCell ref="AI40:AK40"/>
    <mergeCell ref="AL40:AN40"/>
    <mergeCell ref="AO40:AQ40"/>
    <mergeCell ref="AR40:AU40"/>
    <mergeCell ref="AV40:AZ40"/>
    <mergeCell ref="AI39:AK39"/>
    <mergeCell ref="AL39:AN39"/>
    <mergeCell ref="AO39:AQ39"/>
    <mergeCell ref="AR39:AU39"/>
    <mergeCell ref="AV39:AZ39"/>
    <mergeCell ref="AF39:AH39"/>
    <mergeCell ref="B40:E40"/>
    <mergeCell ref="F40:V40"/>
    <mergeCell ref="W40:Y40"/>
    <mergeCell ref="Z40:AB40"/>
    <mergeCell ref="AC40:AE40"/>
    <mergeCell ref="B39:E39"/>
    <mergeCell ref="F39:V39"/>
    <mergeCell ref="W39:Y39"/>
    <mergeCell ref="Z39:AB39"/>
    <mergeCell ref="AC39:AE39"/>
    <mergeCell ref="AF38:AH38"/>
    <mergeCell ref="AI38:AK38"/>
    <mergeCell ref="AL38:AN38"/>
    <mergeCell ref="AO38:AQ38"/>
    <mergeCell ref="AR38:AU38"/>
    <mergeCell ref="AV38:AZ38"/>
    <mergeCell ref="AI37:AK37"/>
    <mergeCell ref="AL37:AN37"/>
    <mergeCell ref="AO37:AQ37"/>
    <mergeCell ref="AR37:AU37"/>
    <mergeCell ref="AV37:AZ37"/>
    <mergeCell ref="AF37:AH37"/>
    <mergeCell ref="B38:E38"/>
    <mergeCell ref="F38:V38"/>
    <mergeCell ref="W38:Y38"/>
    <mergeCell ref="Z38:AB38"/>
    <mergeCell ref="AC38:AE38"/>
    <mergeCell ref="B37:E37"/>
    <mergeCell ref="F37:V37"/>
    <mergeCell ref="W37:Y37"/>
    <mergeCell ref="Z37:AB37"/>
    <mergeCell ref="AC37:AE37"/>
    <mergeCell ref="AF36:AH36"/>
    <mergeCell ref="AI36:AK36"/>
    <mergeCell ref="AL36:AN36"/>
    <mergeCell ref="AO36:AQ36"/>
    <mergeCell ref="AR36:AU36"/>
    <mergeCell ref="AV36:AZ36"/>
    <mergeCell ref="AL35:AN35"/>
    <mergeCell ref="AI35:AK35"/>
    <mergeCell ref="AO35:AQ35"/>
    <mergeCell ref="AR35:AU35"/>
    <mergeCell ref="AV35:AZ35"/>
    <mergeCell ref="AF35:AH35"/>
    <mergeCell ref="B36:E36"/>
    <mergeCell ref="F36:V36"/>
    <mergeCell ref="W36:Y36"/>
    <mergeCell ref="Z36:AB36"/>
    <mergeCell ref="AC36:AE36"/>
    <mergeCell ref="B35:E35"/>
    <mergeCell ref="F35:V35"/>
    <mergeCell ref="W35:Y35"/>
    <mergeCell ref="Z35:AB35"/>
    <mergeCell ref="AC35:AE35"/>
    <mergeCell ref="AF34:AH34"/>
    <mergeCell ref="AL34:AN34"/>
    <mergeCell ref="AI34:AK34"/>
    <mergeCell ref="AO34:AQ34"/>
    <mergeCell ref="AR34:AU34"/>
    <mergeCell ref="AV34:AZ34"/>
    <mergeCell ref="AL33:AN33"/>
    <mergeCell ref="AI33:AK33"/>
    <mergeCell ref="AO33:AQ33"/>
    <mergeCell ref="AR33:AU33"/>
    <mergeCell ref="AV33:AZ33"/>
    <mergeCell ref="AF33:AH33"/>
    <mergeCell ref="B34:E34"/>
    <mergeCell ref="F34:V34"/>
    <mergeCell ref="W34:Y34"/>
    <mergeCell ref="Z34:AB34"/>
    <mergeCell ref="AC34:AE34"/>
    <mergeCell ref="B33:E33"/>
    <mergeCell ref="F33:V33"/>
    <mergeCell ref="W33:Y33"/>
    <mergeCell ref="Z33:AB33"/>
    <mergeCell ref="AC33:AE33"/>
    <mergeCell ref="AF32:AH32"/>
    <mergeCell ref="AL32:AN32"/>
    <mergeCell ref="AI32:AK32"/>
    <mergeCell ref="AO32:AQ32"/>
    <mergeCell ref="AR32:AU32"/>
    <mergeCell ref="AV32:AZ32"/>
    <mergeCell ref="AL31:AN31"/>
    <mergeCell ref="AI31:AK31"/>
    <mergeCell ref="AO31:AQ31"/>
    <mergeCell ref="AR31:AU31"/>
    <mergeCell ref="AV31:AZ31"/>
    <mergeCell ref="AF31:AH31"/>
    <mergeCell ref="B32:E32"/>
    <mergeCell ref="F32:V32"/>
    <mergeCell ref="W32:Y32"/>
    <mergeCell ref="Z32:AB32"/>
    <mergeCell ref="AC32:AE32"/>
    <mergeCell ref="B31:E31"/>
    <mergeCell ref="F31:V31"/>
    <mergeCell ref="W31:Y31"/>
    <mergeCell ref="Z31:AB31"/>
    <mergeCell ref="AC31:AE31"/>
    <mergeCell ref="AF30:AH30"/>
    <mergeCell ref="AL30:AN30"/>
    <mergeCell ref="AI30:AK30"/>
    <mergeCell ref="AO30:AQ30"/>
    <mergeCell ref="AR30:AU30"/>
    <mergeCell ref="AV30:AZ30"/>
    <mergeCell ref="AL29:AN29"/>
    <mergeCell ref="AI29:AK29"/>
    <mergeCell ref="AO29:AQ29"/>
    <mergeCell ref="AR29:AU29"/>
    <mergeCell ref="AV29:AZ29"/>
    <mergeCell ref="AF29:AH29"/>
    <mergeCell ref="B30:E30"/>
    <mergeCell ref="F30:V30"/>
    <mergeCell ref="W30:Y30"/>
    <mergeCell ref="Z30:AB30"/>
    <mergeCell ref="AC30:AE30"/>
    <mergeCell ref="B29:E29"/>
    <mergeCell ref="F29:V29"/>
    <mergeCell ref="W29:Y29"/>
    <mergeCell ref="Z29:AB29"/>
    <mergeCell ref="AC29:AE29"/>
    <mergeCell ref="AV25:AZ25"/>
    <mergeCell ref="AF25:AH25"/>
    <mergeCell ref="B28:E28"/>
    <mergeCell ref="F28:V28"/>
    <mergeCell ref="W28:Y28"/>
    <mergeCell ref="Z28:AB28"/>
    <mergeCell ref="AC28:AE28"/>
    <mergeCell ref="B27:E27"/>
    <mergeCell ref="F27:V27"/>
    <mergeCell ref="W27:Y27"/>
    <mergeCell ref="Z27:AB27"/>
    <mergeCell ref="AC27:AE27"/>
    <mergeCell ref="AF28:AH28"/>
    <mergeCell ref="AL28:AN28"/>
    <mergeCell ref="AI28:AK28"/>
    <mergeCell ref="AO28:AQ28"/>
    <mergeCell ref="AR28:AU28"/>
    <mergeCell ref="AV28:AZ28"/>
    <mergeCell ref="AI27:AK27"/>
    <mergeCell ref="AL27:AN27"/>
    <mergeCell ref="AO27:AQ27"/>
    <mergeCell ref="AR27:AU27"/>
    <mergeCell ref="AV27:AZ27"/>
    <mergeCell ref="AF27:AH27"/>
    <mergeCell ref="AO22:AQ23"/>
    <mergeCell ref="AR22:AU23"/>
    <mergeCell ref="AV22:AZ23"/>
    <mergeCell ref="AF22:AH23"/>
    <mergeCell ref="B26:E26"/>
    <mergeCell ref="F26:V26"/>
    <mergeCell ref="W26:Y26"/>
    <mergeCell ref="Z26:AB26"/>
    <mergeCell ref="AC26:AE26"/>
    <mergeCell ref="B25:E25"/>
    <mergeCell ref="F25:V25"/>
    <mergeCell ref="W25:Y25"/>
    <mergeCell ref="Z25:AB25"/>
    <mergeCell ref="AC25:AE25"/>
    <mergeCell ref="AF26:AH26"/>
    <mergeCell ref="AI26:AK26"/>
    <mergeCell ref="AL26:AN26"/>
    <mergeCell ref="AO26:AQ26"/>
    <mergeCell ref="AR26:AU26"/>
    <mergeCell ref="AV26:AZ26"/>
    <mergeCell ref="AI25:AK25"/>
    <mergeCell ref="AL25:AN25"/>
    <mergeCell ref="AO25:AQ25"/>
    <mergeCell ref="AR25:AU25"/>
    <mergeCell ref="B4:AZ4"/>
    <mergeCell ref="B5:AZ5"/>
    <mergeCell ref="C7:G7"/>
    <mergeCell ref="I7:M7"/>
    <mergeCell ref="O7:S7"/>
    <mergeCell ref="U7:Y7"/>
    <mergeCell ref="B24:E24"/>
    <mergeCell ref="F24:V24"/>
    <mergeCell ref="W24:Y24"/>
    <mergeCell ref="Z24:AB24"/>
    <mergeCell ref="AC24:AE24"/>
    <mergeCell ref="B22:E23"/>
    <mergeCell ref="F22:V23"/>
    <mergeCell ref="W22:Y23"/>
    <mergeCell ref="Z22:AB23"/>
    <mergeCell ref="AC22:AE23"/>
    <mergeCell ref="AF24:AH24"/>
    <mergeCell ref="AI24:AK24"/>
    <mergeCell ref="AL24:AN24"/>
    <mergeCell ref="AO24:AQ24"/>
    <mergeCell ref="AR24:AU24"/>
    <mergeCell ref="AV24:AZ24"/>
    <mergeCell ref="AI22:AK23"/>
    <mergeCell ref="AL22:AN23"/>
  </mergeCells>
  <pageMargins left="0.25" right="0.25" top="0.75" bottom="0.75" header="0.3" footer="0.3"/>
  <pageSetup paperSize="9" scale="51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Z35"/>
  <sheetViews>
    <sheetView view="pageBreakPreview" zoomScale="80" zoomScaleNormal="80" zoomScaleSheetLayoutView="80" workbookViewId="0">
      <selection activeCell="BE12" sqref="BE12"/>
    </sheetView>
  </sheetViews>
  <sheetFormatPr defaultRowHeight="18" customHeight="1" x14ac:dyDescent="0.25"/>
  <cols>
    <col min="1" max="1" width="1.7109375" style="28" customWidth="1"/>
    <col min="2" max="41" width="3.7109375" style="28" customWidth="1"/>
    <col min="42" max="45" width="3.7109375" style="29" customWidth="1"/>
    <col min="46" max="52" width="3.7109375" style="28" customWidth="1"/>
    <col min="53" max="53" width="1.7109375" style="28" customWidth="1"/>
    <col min="54" max="54" width="10.28515625" style="28" customWidth="1"/>
    <col min="55" max="16384" width="9.140625" style="28"/>
  </cols>
  <sheetData>
    <row r="1" spans="1:52" ht="18" customHeight="1" x14ac:dyDescent="0.25">
      <c r="A1" s="24"/>
      <c r="B1" s="24"/>
      <c r="C1" s="25"/>
      <c r="D1" s="25"/>
      <c r="E1" s="25"/>
      <c r="F1" s="25"/>
      <c r="G1" s="25"/>
      <c r="H1" s="26"/>
      <c r="I1" s="27"/>
      <c r="J1" s="25"/>
      <c r="K1" s="25"/>
      <c r="L1" s="25"/>
      <c r="M1" s="25"/>
      <c r="N1" s="25"/>
      <c r="O1" s="24"/>
      <c r="P1" s="24"/>
    </row>
    <row r="2" spans="1:52" ht="18" customHeight="1" x14ac:dyDescent="0.25">
      <c r="A2" s="24"/>
      <c r="B2" s="24"/>
      <c r="C2" s="25"/>
      <c r="D2" s="25"/>
      <c r="E2" s="25"/>
      <c r="F2" s="25"/>
      <c r="G2" s="25"/>
      <c r="H2" s="26"/>
      <c r="I2" s="27"/>
      <c r="J2" s="25"/>
      <c r="K2" s="25"/>
      <c r="L2" s="25"/>
      <c r="M2" s="25"/>
      <c r="N2" s="25"/>
      <c r="O2" s="24"/>
      <c r="P2" s="24"/>
    </row>
    <row r="3" spans="1:52" ht="18" customHeight="1" x14ac:dyDescent="0.25">
      <c r="A3" s="24"/>
      <c r="B3" s="24"/>
      <c r="C3" s="25"/>
      <c r="D3" s="25"/>
      <c r="E3" s="25"/>
      <c r="F3" s="25"/>
      <c r="G3" s="25"/>
      <c r="H3" s="26"/>
      <c r="I3" s="27"/>
      <c r="J3" s="25"/>
      <c r="K3" s="25"/>
      <c r="L3" s="25"/>
      <c r="M3" s="25"/>
      <c r="N3" s="25"/>
      <c r="O3" s="24"/>
      <c r="P3" s="24"/>
    </row>
    <row r="4" spans="1:52" ht="18" customHeight="1" x14ac:dyDescent="0.25">
      <c r="A4" s="24"/>
      <c r="B4" s="94" t="s">
        <v>5</v>
      </c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</row>
    <row r="5" spans="1:52" ht="18" customHeight="1" x14ac:dyDescent="0.25">
      <c r="B5" s="94" t="s">
        <v>373</v>
      </c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</row>
    <row r="6" spans="1:52" ht="18" customHeight="1" x14ac:dyDescent="0.25"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</row>
    <row r="7" spans="1:52" ht="18" customHeight="1" x14ac:dyDescent="0.25">
      <c r="C7" s="93" t="s">
        <v>363</v>
      </c>
      <c r="D7" s="93"/>
      <c r="E7" s="93"/>
      <c r="F7" s="93"/>
      <c r="G7" s="93"/>
      <c r="H7" s="93"/>
      <c r="I7" s="93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AA7" s="31" t="s">
        <v>6</v>
      </c>
      <c r="AP7" s="24"/>
      <c r="AQ7" s="32"/>
      <c r="AR7" s="32"/>
      <c r="AS7" s="24"/>
    </row>
    <row r="8" spans="1:52" ht="18" customHeight="1" x14ac:dyDescent="0.25">
      <c r="AA8" s="28" t="s">
        <v>365</v>
      </c>
      <c r="AP8" s="24"/>
      <c r="AQ8" s="32"/>
      <c r="AR8" s="32"/>
      <c r="AS8" s="24"/>
    </row>
    <row r="9" spans="1:52" ht="18" customHeight="1" x14ac:dyDescent="0.25">
      <c r="AA9" s="28" t="s">
        <v>366</v>
      </c>
      <c r="AP9" s="24"/>
      <c r="AQ9" s="32"/>
      <c r="AR9" s="32"/>
      <c r="AS9" s="24"/>
    </row>
    <row r="10" spans="1:52" ht="18" customHeight="1" x14ac:dyDescent="0.25">
      <c r="AA10" s="28" t="s">
        <v>367</v>
      </c>
      <c r="AP10" s="24"/>
      <c r="AQ10" s="32"/>
      <c r="AR10" s="32"/>
      <c r="AS10" s="24"/>
    </row>
    <row r="11" spans="1:52" ht="18" customHeight="1" x14ac:dyDescent="0.25">
      <c r="AA11" s="28" t="s">
        <v>364</v>
      </c>
      <c r="AP11" s="24"/>
      <c r="AQ11" s="32"/>
      <c r="AR11" s="32"/>
      <c r="AS11" s="24"/>
    </row>
    <row r="12" spans="1:52" ht="18" customHeight="1" x14ac:dyDescent="0.25">
      <c r="AA12" s="31" t="s">
        <v>352</v>
      </c>
      <c r="AP12" s="24"/>
      <c r="AQ12" s="32"/>
      <c r="AR12" s="32"/>
      <c r="AS12" s="24"/>
    </row>
    <row r="13" spans="1:52" ht="18" customHeight="1" x14ac:dyDescent="0.25">
      <c r="AA13" s="28" t="s">
        <v>456</v>
      </c>
      <c r="AP13" s="24"/>
      <c r="AQ13" s="32"/>
      <c r="AR13" s="32"/>
      <c r="AS13" s="24"/>
    </row>
    <row r="14" spans="1:52" ht="18" customHeight="1" x14ac:dyDescent="0.25">
      <c r="AA14" s="28" t="s">
        <v>455</v>
      </c>
      <c r="AP14" s="24"/>
      <c r="AQ14" s="32"/>
      <c r="AR14" s="32"/>
      <c r="AS14" s="24"/>
    </row>
    <row r="15" spans="1:52" ht="18" customHeight="1" x14ac:dyDescent="0.25">
      <c r="AA15" s="28" t="s">
        <v>369</v>
      </c>
      <c r="AP15" s="24"/>
      <c r="AQ15" s="32"/>
      <c r="AR15" s="32"/>
      <c r="AS15" s="24"/>
    </row>
    <row r="16" spans="1:52" ht="18" customHeight="1" x14ac:dyDescent="0.25">
      <c r="AA16" s="28" t="s">
        <v>370</v>
      </c>
      <c r="AP16" s="24"/>
      <c r="AQ16" s="32"/>
      <c r="AR16" s="32"/>
      <c r="AS16" s="24"/>
    </row>
    <row r="17" spans="2:52" ht="18" customHeight="1" x14ac:dyDescent="0.25">
      <c r="AA17" s="28" t="s">
        <v>348</v>
      </c>
      <c r="AP17" s="24"/>
      <c r="AQ17" s="32"/>
      <c r="AR17" s="32"/>
      <c r="AS17" s="24"/>
    </row>
    <row r="18" spans="2:52" ht="18" customHeight="1" x14ac:dyDescent="0.25">
      <c r="AA18" s="28" t="s">
        <v>372</v>
      </c>
      <c r="AP18" s="32"/>
      <c r="AQ18" s="32"/>
      <c r="AR18" s="32"/>
      <c r="AS18" s="32"/>
    </row>
    <row r="19" spans="2:52" ht="18" customHeight="1" x14ac:dyDescent="0.25">
      <c r="AA19" s="28" t="s">
        <v>371</v>
      </c>
      <c r="AP19" s="32"/>
      <c r="AQ19" s="32"/>
      <c r="AR19" s="32"/>
      <c r="AS19" s="32"/>
    </row>
    <row r="20" spans="2:52" ht="18" customHeight="1" x14ac:dyDescent="0.25">
      <c r="AA20" s="28" t="s">
        <v>341</v>
      </c>
      <c r="AP20" s="32"/>
      <c r="AQ20" s="32"/>
      <c r="AR20" s="32"/>
      <c r="AS20" s="32"/>
    </row>
    <row r="21" spans="2:52" ht="18" customHeight="1" x14ac:dyDescent="0.25">
      <c r="AA21" s="28" t="s">
        <v>342</v>
      </c>
      <c r="AP21" s="32"/>
      <c r="AQ21" s="32"/>
      <c r="AR21" s="32"/>
      <c r="AS21" s="32"/>
    </row>
    <row r="22" spans="2:52" ht="18" customHeight="1" x14ac:dyDescent="0.25">
      <c r="AA22" s="28" t="s">
        <v>343</v>
      </c>
      <c r="AP22" s="32"/>
      <c r="AQ22" s="32"/>
      <c r="AR22" s="32"/>
      <c r="AS22" s="32"/>
    </row>
    <row r="23" spans="2:52" ht="18" customHeight="1" x14ac:dyDescent="0.25">
      <c r="AP23" s="32"/>
      <c r="AQ23" s="32"/>
      <c r="AR23" s="32"/>
      <c r="AS23" s="32"/>
    </row>
    <row r="24" spans="2:52" ht="18" customHeight="1" x14ac:dyDescent="0.25">
      <c r="B24" s="57" t="s">
        <v>1</v>
      </c>
      <c r="C24" s="57"/>
      <c r="D24" s="57"/>
      <c r="E24" s="57"/>
      <c r="F24" s="59" t="s">
        <v>0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 t="s">
        <v>312</v>
      </c>
      <c r="AA24" s="59"/>
      <c r="AB24" s="59"/>
      <c r="AC24" s="59" t="s">
        <v>310</v>
      </c>
      <c r="AD24" s="59"/>
      <c r="AE24" s="59"/>
      <c r="AF24" s="59" t="s">
        <v>339</v>
      </c>
      <c r="AG24" s="59"/>
      <c r="AH24" s="59"/>
      <c r="AI24" s="59" t="s">
        <v>309</v>
      </c>
      <c r="AJ24" s="59"/>
      <c r="AK24" s="59"/>
      <c r="AL24" s="59" t="s">
        <v>313</v>
      </c>
      <c r="AM24" s="59"/>
      <c r="AN24" s="59"/>
      <c r="AO24" s="59" t="s">
        <v>314</v>
      </c>
      <c r="AP24" s="59"/>
      <c r="AQ24" s="59"/>
      <c r="AR24" s="53" t="s">
        <v>2</v>
      </c>
      <c r="AS24" s="53"/>
      <c r="AT24" s="53"/>
      <c r="AU24" s="53"/>
      <c r="AV24" s="59" t="s">
        <v>469</v>
      </c>
      <c r="AW24" s="59"/>
      <c r="AX24" s="59"/>
      <c r="AY24" s="59"/>
      <c r="AZ24" s="59"/>
    </row>
    <row r="25" spans="2:52" ht="18" customHeight="1" x14ac:dyDescent="0.25">
      <c r="B25" s="57"/>
      <c r="C25" s="57"/>
      <c r="D25" s="57"/>
      <c r="E25" s="57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3"/>
      <c r="AS25" s="53"/>
      <c r="AT25" s="53"/>
      <c r="AU25" s="53"/>
      <c r="AV25" s="59"/>
      <c r="AW25" s="59"/>
      <c r="AX25" s="59"/>
      <c r="AY25" s="59"/>
      <c r="AZ25" s="59"/>
    </row>
    <row r="26" spans="2:52" ht="18" customHeight="1" x14ac:dyDescent="0.25">
      <c r="B26" s="98" t="s">
        <v>38</v>
      </c>
      <c r="C26" s="99"/>
      <c r="D26" s="99"/>
      <c r="E26" s="100"/>
      <c r="F26" s="44" t="s">
        <v>39</v>
      </c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6"/>
      <c r="Z26" s="101">
        <v>8</v>
      </c>
      <c r="AA26" s="102"/>
      <c r="AB26" s="103"/>
      <c r="AC26" s="101">
        <v>12</v>
      </c>
      <c r="AD26" s="102"/>
      <c r="AE26" s="103"/>
      <c r="AF26" s="101">
        <v>1.5</v>
      </c>
      <c r="AG26" s="102"/>
      <c r="AH26" s="103"/>
      <c r="AI26" s="107">
        <v>1.65</v>
      </c>
      <c r="AJ26" s="108"/>
      <c r="AK26" s="109"/>
      <c r="AL26" s="110">
        <v>311</v>
      </c>
      <c r="AM26" s="111"/>
      <c r="AN26" s="112"/>
      <c r="AO26" s="110">
        <v>200</v>
      </c>
      <c r="AP26" s="111"/>
      <c r="AQ26" s="112"/>
      <c r="AR26" s="92" t="s">
        <v>311</v>
      </c>
      <c r="AS26" s="92"/>
      <c r="AT26" s="92"/>
      <c r="AU26" s="92"/>
      <c r="AV26" s="91">
        <f>_xlfn.XLOOKUP(B26,PL!A:A,PL!D:D)</f>
        <v>4026.6829268292686</v>
      </c>
      <c r="AW26" s="91"/>
      <c r="AX26" s="91"/>
      <c r="AY26" s="91"/>
      <c r="AZ26" s="91"/>
    </row>
    <row r="27" spans="2:52" ht="18" customHeight="1" x14ac:dyDescent="0.25">
      <c r="B27" s="98" t="s">
        <v>40</v>
      </c>
      <c r="C27" s="99" t="s">
        <v>40</v>
      </c>
      <c r="D27" s="99" t="s">
        <v>40</v>
      </c>
      <c r="E27" s="100" t="s">
        <v>40</v>
      </c>
      <c r="F27" s="44" t="s">
        <v>41</v>
      </c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6"/>
      <c r="Z27" s="101">
        <v>12</v>
      </c>
      <c r="AA27" s="102"/>
      <c r="AB27" s="103"/>
      <c r="AC27" s="101">
        <v>12</v>
      </c>
      <c r="AD27" s="102"/>
      <c r="AE27" s="103"/>
      <c r="AF27" s="101">
        <v>1.5</v>
      </c>
      <c r="AG27" s="102"/>
      <c r="AH27" s="103"/>
      <c r="AI27" s="107">
        <v>2.1</v>
      </c>
      <c r="AJ27" s="108"/>
      <c r="AK27" s="109"/>
      <c r="AL27" s="110">
        <v>307</v>
      </c>
      <c r="AM27" s="111"/>
      <c r="AN27" s="112"/>
      <c r="AO27" s="110">
        <v>280</v>
      </c>
      <c r="AP27" s="111"/>
      <c r="AQ27" s="112"/>
      <c r="AR27" s="92" t="s">
        <v>311</v>
      </c>
      <c r="AS27" s="92"/>
      <c r="AT27" s="92"/>
      <c r="AU27" s="92"/>
      <c r="AV27" s="91">
        <f>_xlfn.XLOOKUP(B27,PL!A:A,PL!D:D)</f>
        <v>4732</v>
      </c>
      <c r="AW27" s="91"/>
      <c r="AX27" s="91"/>
      <c r="AY27" s="91"/>
      <c r="AZ27" s="91"/>
    </row>
    <row r="28" spans="2:52" ht="18" customHeight="1" x14ac:dyDescent="0.25">
      <c r="B28" s="98" t="s">
        <v>42</v>
      </c>
      <c r="C28" s="99" t="s">
        <v>42</v>
      </c>
      <c r="D28" s="99" t="s">
        <v>42</v>
      </c>
      <c r="E28" s="100" t="s">
        <v>42</v>
      </c>
      <c r="F28" s="44" t="s">
        <v>43</v>
      </c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6"/>
      <c r="Z28" s="101">
        <v>18</v>
      </c>
      <c r="AA28" s="102"/>
      <c r="AB28" s="103"/>
      <c r="AC28" s="101">
        <v>12</v>
      </c>
      <c r="AD28" s="102"/>
      <c r="AE28" s="103"/>
      <c r="AF28" s="101">
        <v>1.5</v>
      </c>
      <c r="AG28" s="102"/>
      <c r="AH28" s="103"/>
      <c r="AI28" s="107">
        <v>2.85</v>
      </c>
      <c r="AJ28" s="108"/>
      <c r="AK28" s="109"/>
      <c r="AL28" s="110">
        <v>402</v>
      </c>
      <c r="AM28" s="111"/>
      <c r="AN28" s="112"/>
      <c r="AO28" s="110">
        <v>280</v>
      </c>
      <c r="AP28" s="111"/>
      <c r="AQ28" s="112"/>
      <c r="AR28" s="92" t="s">
        <v>311</v>
      </c>
      <c r="AS28" s="92"/>
      <c r="AT28" s="92"/>
      <c r="AU28" s="92"/>
      <c r="AV28" s="91">
        <f>_xlfn.XLOOKUP(B28,PL!A:A,PL!D:D)</f>
        <v>5643.2195121951218</v>
      </c>
      <c r="AW28" s="91"/>
      <c r="AX28" s="91"/>
      <c r="AY28" s="91"/>
      <c r="AZ28" s="91"/>
    </row>
    <row r="29" spans="2:52" ht="18" customHeight="1" x14ac:dyDescent="0.25">
      <c r="B29" s="98" t="s">
        <v>44</v>
      </c>
      <c r="C29" s="99" t="s">
        <v>44</v>
      </c>
      <c r="D29" s="99" t="s">
        <v>44</v>
      </c>
      <c r="E29" s="100" t="s">
        <v>44</v>
      </c>
      <c r="F29" s="44" t="s">
        <v>45</v>
      </c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6"/>
      <c r="Z29" s="101">
        <v>24</v>
      </c>
      <c r="AA29" s="102"/>
      <c r="AB29" s="103"/>
      <c r="AC29" s="101">
        <v>12</v>
      </c>
      <c r="AD29" s="102"/>
      <c r="AE29" s="103"/>
      <c r="AF29" s="101">
        <v>1.5</v>
      </c>
      <c r="AG29" s="102"/>
      <c r="AH29" s="103"/>
      <c r="AI29" s="107">
        <v>4.3499999999999996</v>
      </c>
      <c r="AJ29" s="108"/>
      <c r="AK29" s="109"/>
      <c r="AL29" s="110">
        <v>504</v>
      </c>
      <c r="AM29" s="111"/>
      <c r="AN29" s="112"/>
      <c r="AO29" s="110">
        <v>280</v>
      </c>
      <c r="AP29" s="111"/>
      <c r="AQ29" s="112"/>
      <c r="AR29" s="92" t="s">
        <v>311</v>
      </c>
      <c r="AS29" s="92"/>
      <c r="AT29" s="92"/>
      <c r="AU29" s="92"/>
      <c r="AV29" s="91">
        <f>_xlfn.XLOOKUP(B29,PL!A:A,PL!D:D)</f>
        <v>6138.4634146341468</v>
      </c>
      <c r="AW29" s="91"/>
      <c r="AX29" s="91"/>
      <c r="AY29" s="91"/>
      <c r="AZ29" s="91"/>
    </row>
    <row r="30" spans="2:52" ht="18" customHeight="1" x14ac:dyDescent="0.25">
      <c r="B30" s="98" t="s">
        <v>46</v>
      </c>
      <c r="C30" s="99" t="s">
        <v>46</v>
      </c>
      <c r="D30" s="99" t="s">
        <v>46</v>
      </c>
      <c r="E30" s="100" t="s">
        <v>46</v>
      </c>
      <c r="F30" s="44" t="s">
        <v>47</v>
      </c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6"/>
      <c r="Z30" s="101">
        <v>35</v>
      </c>
      <c r="AA30" s="102"/>
      <c r="AB30" s="103"/>
      <c r="AC30" s="101">
        <v>12</v>
      </c>
      <c r="AD30" s="102"/>
      <c r="AE30" s="103"/>
      <c r="AF30" s="101">
        <v>1.5</v>
      </c>
      <c r="AG30" s="102"/>
      <c r="AH30" s="103"/>
      <c r="AI30" s="107">
        <v>6.25</v>
      </c>
      <c r="AJ30" s="108"/>
      <c r="AK30" s="109"/>
      <c r="AL30" s="110">
        <v>453</v>
      </c>
      <c r="AM30" s="111"/>
      <c r="AN30" s="112"/>
      <c r="AO30" s="110">
        <v>365</v>
      </c>
      <c r="AP30" s="111"/>
      <c r="AQ30" s="112"/>
      <c r="AR30" s="92" t="s">
        <v>311</v>
      </c>
      <c r="AS30" s="92"/>
      <c r="AT30" s="92"/>
      <c r="AU30" s="92"/>
      <c r="AV30" s="91">
        <f>_xlfn.XLOOKUP(B30,PL!A:A,PL!D:D)</f>
        <v>8884.1463414634145</v>
      </c>
      <c r="AW30" s="91"/>
      <c r="AX30" s="91"/>
      <c r="AY30" s="91"/>
      <c r="AZ30" s="91"/>
    </row>
    <row r="32" spans="2:52" ht="18" customHeight="1" x14ac:dyDescent="0.25">
      <c r="B32" s="28" t="s">
        <v>368</v>
      </c>
    </row>
    <row r="34" spans="1:52" ht="18" customHeight="1" x14ac:dyDescent="0.25">
      <c r="A34" s="24"/>
      <c r="B34" s="54" t="s">
        <v>3</v>
      </c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</row>
    <row r="35" spans="1:52" ht="18" customHeight="1" x14ac:dyDescent="0.25">
      <c r="A35" s="24"/>
      <c r="B35" s="54" t="s">
        <v>4</v>
      </c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</row>
  </sheetData>
  <mergeCells count="65">
    <mergeCell ref="AI24:AK25"/>
    <mergeCell ref="F24:Y25"/>
    <mergeCell ref="B4:AZ4"/>
    <mergeCell ref="B5:AZ5"/>
    <mergeCell ref="C7:I7"/>
    <mergeCell ref="B26:E26"/>
    <mergeCell ref="Z26:AB26"/>
    <mergeCell ref="AC26:AE26"/>
    <mergeCell ref="AF26:AH26"/>
    <mergeCell ref="B24:E25"/>
    <mergeCell ref="Z24:AB25"/>
    <mergeCell ref="AC24:AE25"/>
    <mergeCell ref="AF24:AH25"/>
    <mergeCell ref="AV26:AZ26"/>
    <mergeCell ref="AL24:AN25"/>
    <mergeCell ref="AO24:AQ25"/>
    <mergeCell ref="AR24:AU25"/>
    <mergeCell ref="AV24:AZ25"/>
    <mergeCell ref="AI27:AK27"/>
    <mergeCell ref="AI26:AK26"/>
    <mergeCell ref="AL26:AN26"/>
    <mergeCell ref="AO26:AQ26"/>
    <mergeCell ref="AR26:AU26"/>
    <mergeCell ref="B28:E28"/>
    <mergeCell ref="Z28:AB28"/>
    <mergeCell ref="AC28:AE28"/>
    <mergeCell ref="AF28:AH28"/>
    <mergeCell ref="B27:E27"/>
    <mergeCell ref="Z27:AB27"/>
    <mergeCell ref="AC27:AE27"/>
    <mergeCell ref="AF27:AH27"/>
    <mergeCell ref="AV28:AZ28"/>
    <mergeCell ref="AL27:AN27"/>
    <mergeCell ref="AO27:AQ27"/>
    <mergeCell ref="AR27:AU27"/>
    <mergeCell ref="AV27:AZ27"/>
    <mergeCell ref="AI29:AK29"/>
    <mergeCell ref="AI28:AK28"/>
    <mergeCell ref="AL28:AN28"/>
    <mergeCell ref="AO28:AQ28"/>
    <mergeCell ref="AR28:AU28"/>
    <mergeCell ref="B30:E30"/>
    <mergeCell ref="Z30:AB30"/>
    <mergeCell ref="AC30:AE30"/>
    <mergeCell ref="AF30:AH30"/>
    <mergeCell ref="B29:E29"/>
    <mergeCell ref="Z29:AB29"/>
    <mergeCell ref="AC29:AE29"/>
    <mergeCell ref="AF29:AH29"/>
    <mergeCell ref="B34:AZ34"/>
    <mergeCell ref="B35:AZ35"/>
    <mergeCell ref="F26:Y26"/>
    <mergeCell ref="F27:Y27"/>
    <mergeCell ref="F28:Y28"/>
    <mergeCell ref="F29:Y29"/>
    <mergeCell ref="F30:Y30"/>
    <mergeCell ref="AI30:AK30"/>
    <mergeCell ref="AL30:AN30"/>
    <mergeCell ref="AO30:AQ30"/>
    <mergeCell ref="AR30:AU30"/>
    <mergeCell ref="AV30:AZ30"/>
    <mergeCell ref="AL29:AN29"/>
    <mergeCell ref="AO29:AQ29"/>
    <mergeCell ref="AR29:AU29"/>
    <mergeCell ref="AV29:AZ29"/>
  </mergeCells>
  <pageMargins left="0.25" right="0.25" top="0.75" bottom="0.75" header="0.3" footer="0.3"/>
  <pageSetup paperSize="9" scale="51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B40"/>
  <sheetViews>
    <sheetView view="pageBreakPreview" zoomScale="80" zoomScaleNormal="100" zoomScaleSheetLayoutView="80" workbookViewId="0">
      <selection activeCell="BF27" sqref="BF27"/>
    </sheetView>
  </sheetViews>
  <sheetFormatPr defaultRowHeight="18" customHeight="1" x14ac:dyDescent="0.25"/>
  <cols>
    <col min="1" max="1" width="1.7109375" customWidth="1"/>
    <col min="2" max="52" width="3.7109375" customWidth="1"/>
    <col min="53" max="53" width="1.7109375" customWidth="1"/>
  </cols>
  <sheetData>
    <row r="1" spans="1:53" ht="18" customHeight="1" x14ac:dyDescent="0.25">
      <c r="A1" s="24"/>
      <c r="B1" s="24"/>
      <c r="C1" s="25"/>
      <c r="D1" s="25"/>
      <c r="E1" s="25"/>
      <c r="F1" s="25"/>
      <c r="G1" s="25"/>
      <c r="H1" s="26"/>
      <c r="I1" s="27"/>
      <c r="J1" s="25"/>
      <c r="K1" s="25"/>
      <c r="L1" s="25"/>
      <c r="M1" s="25"/>
      <c r="N1" s="25"/>
      <c r="O1" s="24"/>
      <c r="P1" s="24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9"/>
      <c r="AQ1" s="29"/>
      <c r="AR1" s="29"/>
      <c r="AS1" s="29"/>
      <c r="AT1" s="28"/>
      <c r="AU1" s="28"/>
      <c r="AV1" s="28"/>
      <c r="AW1" s="28"/>
      <c r="AX1" s="28"/>
      <c r="AY1" s="28"/>
      <c r="AZ1" s="28"/>
      <c r="BA1" s="28"/>
    </row>
    <row r="2" spans="1:53" ht="18" customHeight="1" x14ac:dyDescent="0.25">
      <c r="A2" s="24"/>
      <c r="B2" s="24"/>
      <c r="C2" s="25"/>
      <c r="D2" s="25"/>
      <c r="E2" s="25"/>
      <c r="F2" s="25"/>
      <c r="G2" s="25"/>
      <c r="H2" s="26"/>
      <c r="I2" s="27"/>
      <c r="J2" s="25"/>
      <c r="K2" s="25"/>
      <c r="L2" s="25"/>
      <c r="M2" s="25"/>
      <c r="N2" s="25"/>
      <c r="O2" s="24"/>
      <c r="P2" s="24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9"/>
      <c r="AQ2" s="29"/>
      <c r="AR2" s="29"/>
      <c r="AS2" s="29"/>
      <c r="AT2" s="28"/>
      <c r="AU2" s="28"/>
      <c r="AV2" s="28"/>
      <c r="AW2" s="28"/>
      <c r="AX2" s="28"/>
      <c r="AY2" s="28"/>
      <c r="AZ2" s="28"/>
      <c r="BA2" s="28"/>
    </row>
    <row r="3" spans="1:53" ht="18" customHeight="1" x14ac:dyDescent="0.25">
      <c r="A3" s="24"/>
      <c r="B3" s="24"/>
      <c r="C3" s="25"/>
      <c r="D3" s="25"/>
      <c r="E3" s="25"/>
      <c r="F3" s="25"/>
      <c r="G3" s="25"/>
      <c r="H3" s="26"/>
      <c r="I3" s="27"/>
      <c r="J3" s="25"/>
      <c r="K3" s="25"/>
      <c r="L3" s="25"/>
      <c r="M3" s="25"/>
      <c r="N3" s="25"/>
      <c r="O3" s="24"/>
      <c r="P3" s="24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9"/>
      <c r="AQ3" s="29"/>
      <c r="AR3" s="29"/>
      <c r="AS3" s="29"/>
      <c r="AT3" s="28"/>
      <c r="AU3" s="28"/>
      <c r="AV3" s="28"/>
      <c r="AW3" s="28"/>
      <c r="AX3" s="28"/>
      <c r="AY3" s="28"/>
      <c r="AZ3" s="28"/>
      <c r="BA3" s="28"/>
    </row>
    <row r="4" spans="1:53" ht="18" customHeight="1" x14ac:dyDescent="0.25">
      <c r="A4" s="24"/>
      <c r="B4" s="94" t="s">
        <v>5</v>
      </c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28"/>
    </row>
    <row r="5" spans="1:53" ht="18" customHeight="1" x14ac:dyDescent="0.25">
      <c r="A5" s="28"/>
      <c r="B5" s="94" t="s">
        <v>390</v>
      </c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28"/>
    </row>
    <row r="6" spans="1:53" ht="18" customHeight="1" x14ac:dyDescent="0.25">
      <c r="A6" s="28"/>
      <c r="B6" s="28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28"/>
    </row>
    <row r="7" spans="1:53" ht="18" customHeight="1" x14ac:dyDescent="0.25">
      <c r="A7" s="28"/>
      <c r="B7" s="28"/>
      <c r="C7" s="93" t="s">
        <v>392</v>
      </c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31"/>
      <c r="R7" s="31"/>
      <c r="S7" s="31"/>
      <c r="T7" s="31"/>
      <c r="U7" s="31"/>
      <c r="V7" s="31"/>
      <c r="W7" s="31"/>
      <c r="X7" s="31"/>
      <c r="Y7" s="31"/>
      <c r="Z7" s="28"/>
      <c r="AA7" s="31" t="s">
        <v>6</v>
      </c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4"/>
      <c r="AQ7" s="32"/>
      <c r="AR7" s="32"/>
      <c r="AS7" s="24"/>
      <c r="AT7" s="28"/>
      <c r="AU7" s="28"/>
      <c r="AV7" s="28"/>
      <c r="AW7" s="28"/>
      <c r="AX7" s="28"/>
      <c r="AY7" s="28"/>
      <c r="AZ7" s="28"/>
      <c r="BA7" s="28"/>
    </row>
    <row r="8" spans="1:53" ht="18" customHeight="1" x14ac:dyDescent="0.25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 t="s">
        <v>399</v>
      </c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4"/>
      <c r="AQ8" s="32"/>
      <c r="AR8" s="32"/>
      <c r="AS8" s="24"/>
      <c r="AT8" s="28"/>
      <c r="AU8" s="28"/>
      <c r="AV8" s="28"/>
      <c r="AW8" s="28"/>
      <c r="AX8" s="28"/>
      <c r="AY8" s="28"/>
      <c r="AZ8" s="28"/>
      <c r="BA8" s="28"/>
    </row>
    <row r="9" spans="1:53" ht="18" customHeight="1" x14ac:dyDescent="0.25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 t="s">
        <v>376</v>
      </c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4"/>
      <c r="AQ9" s="32"/>
      <c r="AR9" s="32"/>
      <c r="AS9" s="24"/>
      <c r="AT9" s="28"/>
      <c r="AU9" s="28"/>
      <c r="AV9" s="28"/>
      <c r="AW9" s="28"/>
      <c r="AX9" s="28"/>
      <c r="AY9" s="28"/>
      <c r="AZ9" s="28"/>
      <c r="BA9" s="28"/>
    </row>
    <row r="10" spans="1:53" ht="18" customHeight="1" x14ac:dyDescent="0.25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 t="s">
        <v>377</v>
      </c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4"/>
      <c r="AQ10" s="32"/>
      <c r="AR10" s="32"/>
      <c r="AS10" s="24"/>
      <c r="AT10" s="28"/>
      <c r="AU10" s="28"/>
      <c r="AV10" s="28"/>
      <c r="AW10" s="28"/>
      <c r="AX10" s="28"/>
      <c r="AY10" s="28"/>
      <c r="AZ10" s="28"/>
      <c r="BA10" s="28"/>
    </row>
    <row r="11" spans="1:53" ht="18" customHeight="1" x14ac:dyDescent="0.25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 t="s">
        <v>378</v>
      </c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4"/>
      <c r="AQ11" s="32"/>
      <c r="AR11" s="32"/>
      <c r="AS11" s="24"/>
      <c r="AT11" s="28"/>
      <c r="AU11" s="28"/>
      <c r="AV11" s="28"/>
      <c r="AW11" s="28"/>
      <c r="AX11" s="28"/>
      <c r="AY11" s="28"/>
      <c r="AZ11" s="28"/>
      <c r="BA11" s="28"/>
    </row>
    <row r="12" spans="1:53" ht="18" customHeight="1" x14ac:dyDescent="0.25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31" t="s">
        <v>352</v>
      </c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4"/>
      <c r="AQ12" s="32"/>
      <c r="AR12" s="32"/>
      <c r="AS12" s="24"/>
      <c r="AT12" s="28"/>
      <c r="AU12" s="28"/>
      <c r="AV12" s="28"/>
      <c r="AW12" s="28"/>
      <c r="AX12" s="28"/>
      <c r="AY12" s="28"/>
      <c r="AZ12" s="28"/>
      <c r="BA12" s="28"/>
    </row>
    <row r="13" spans="1:53" ht="18" customHeight="1" x14ac:dyDescent="0.25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 t="s">
        <v>456</v>
      </c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4"/>
      <c r="AQ13" s="32"/>
      <c r="AR13" s="32"/>
      <c r="AS13" s="24"/>
      <c r="AT13" s="28"/>
      <c r="AU13" s="28"/>
      <c r="AV13" s="28"/>
      <c r="AW13" s="28"/>
      <c r="AX13" s="28"/>
      <c r="AY13" s="28"/>
      <c r="AZ13" s="28"/>
      <c r="BA13" s="28"/>
    </row>
    <row r="14" spans="1:53" ht="18" customHeight="1" x14ac:dyDescent="0.25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 t="s">
        <v>455</v>
      </c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4"/>
      <c r="AQ14" s="32"/>
      <c r="AR14" s="32"/>
      <c r="AS14" s="24"/>
      <c r="AT14" s="28"/>
      <c r="AU14" s="28"/>
      <c r="AV14" s="28"/>
      <c r="AW14" s="28"/>
      <c r="AX14" s="28"/>
      <c r="AY14" s="28"/>
      <c r="AZ14" s="28"/>
      <c r="BA14" s="28"/>
    </row>
    <row r="15" spans="1:53" ht="18" customHeight="1" x14ac:dyDescent="0.25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 t="s">
        <v>348</v>
      </c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4"/>
      <c r="AQ15" s="32"/>
      <c r="AR15" s="32"/>
      <c r="AS15" s="24"/>
      <c r="AT15" s="28"/>
      <c r="AU15" s="28"/>
      <c r="AV15" s="28"/>
      <c r="AW15" s="28"/>
      <c r="AX15" s="28"/>
      <c r="AY15" s="28"/>
      <c r="AZ15" s="28"/>
      <c r="BA15" s="28"/>
    </row>
    <row r="16" spans="1:53" ht="18" customHeight="1" x14ac:dyDescent="0.25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 t="s">
        <v>391</v>
      </c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4"/>
      <c r="AQ16" s="32"/>
      <c r="AR16" s="32"/>
      <c r="AS16" s="24"/>
      <c r="AT16" s="28"/>
      <c r="AU16" s="28"/>
      <c r="AV16" s="28"/>
      <c r="AW16" s="28"/>
      <c r="AX16" s="28"/>
      <c r="AY16" s="28"/>
      <c r="AZ16" s="28"/>
      <c r="BA16" s="28"/>
    </row>
    <row r="17" spans="1:53" ht="18" customHeight="1" x14ac:dyDescent="0.25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 t="s">
        <v>379</v>
      </c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4"/>
      <c r="AQ17" s="32"/>
      <c r="AR17" s="32"/>
      <c r="AS17" s="24"/>
      <c r="AT17" s="28"/>
      <c r="AU17" s="28"/>
      <c r="AV17" s="28"/>
      <c r="AW17" s="28"/>
      <c r="AX17" s="28"/>
      <c r="AY17" s="28"/>
      <c r="AZ17" s="28"/>
      <c r="BA17" s="28"/>
    </row>
    <row r="18" spans="1:53" ht="18" customHeight="1" x14ac:dyDescent="0.25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 t="s">
        <v>341</v>
      </c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32"/>
      <c r="AQ18" s="32"/>
      <c r="AR18" s="32"/>
      <c r="AS18" s="32"/>
      <c r="AT18" s="28"/>
      <c r="AU18" s="28"/>
      <c r="AV18" s="28"/>
      <c r="AW18" s="28"/>
      <c r="AX18" s="28"/>
      <c r="AY18" s="28"/>
      <c r="AZ18" s="28"/>
      <c r="BA18" s="28"/>
    </row>
    <row r="19" spans="1:53" ht="18" customHeight="1" x14ac:dyDescent="0.25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 t="s">
        <v>342</v>
      </c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32"/>
      <c r="AQ19" s="32"/>
      <c r="AR19" s="32"/>
      <c r="AS19" s="32"/>
      <c r="AT19" s="28"/>
      <c r="AU19" s="28"/>
      <c r="AV19" s="28"/>
      <c r="AW19" s="28"/>
      <c r="AX19" s="28"/>
      <c r="AY19" s="28"/>
      <c r="AZ19" s="28"/>
      <c r="BA19" s="28"/>
    </row>
    <row r="20" spans="1:53" ht="18" customHeight="1" x14ac:dyDescent="0.25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 t="s">
        <v>343</v>
      </c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32"/>
      <c r="AQ20" s="32"/>
      <c r="AR20" s="32"/>
      <c r="AS20" s="32"/>
      <c r="AT20" s="28"/>
      <c r="AU20" s="28"/>
      <c r="AV20" s="28"/>
      <c r="AW20" s="28"/>
      <c r="AX20" s="28"/>
      <c r="AY20" s="28"/>
      <c r="AZ20" s="28"/>
      <c r="BA20" s="28"/>
    </row>
    <row r="21" spans="1:53" ht="18" customHeight="1" x14ac:dyDescent="0.25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32"/>
      <c r="AQ21" s="32"/>
      <c r="AR21" s="32"/>
      <c r="AS21" s="32"/>
      <c r="AT21" s="28"/>
      <c r="AU21" s="28"/>
      <c r="AV21" s="28"/>
      <c r="AW21" s="28"/>
      <c r="AX21" s="28"/>
      <c r="AY21" s="28"/>
      <c r="AZ21" s="28"/>
      <c r="BA21" s="28"/>
    </row>
    <row r="22" spans="1:53" ht="18" customHeight="1" x14ac:dyDescent="0.25">
      <c r="A22" s="28"/>
      <c r="B22" s="57" t="s">
        <v>1</v>
      </c>
      <c r="C22" s="57"/>
      <c r="D22" s="57"/>
      <c r="E22" s="57"/>
      <c r="F22" s="59" t="s">
        <v>0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64" t="s">
        <v>312</v>
      </c>
      <c r="Z22" s="66"/>
      <c r="AA22" s="64" t="s">
        <v>310</v>
      </c>
      <c r="AB22" s="66"/>
      <c r="AC22" s="64" t="s">
        <v>339</v>
      </c>
      <c r="AD22" s="66"/>
      <c r="AE22" s="59" t="s">
        <v>309</v>
      </c>
      <c r="AF22" s="59"/>
      <c r="AG22" s="59"/>
      <c r="AH22" s="59" t="s">
        <v>313</v>
      </c>
      <c r="AI22" s="59"/>
      <c r="AJ22" s="59"/>
      <c r="AK22" s="59" t="s">
        <v>394</v>
      </c>
      <c r="AL22" s="59"/>
      <c r="AM22" s="59"/>
      <c r="AN22" s="59" t="s">
        <v>395</v>
      </c>
      <c r="AO22" s="59"/>
      <c r="AP22" s="59"/>
      <c r="AQ22" s="59" t="s">
        <v>315</v>
      </c>
      <c r="AR22" s="59"/>
      <c r="AS22" s="59"/>
      <c r="AT22" s="59" t="s">
        <v>2</v>
      </c>
      <c r="AU22" s="59"/>
      <c r="AV22" s="59"/>
      <c r="AW22" s="59" t="s">
        <v>469</v>
      </c>
      <c r="AX22" s="59"/>
      <c r="AY22" s="59"/>
      <c r="AZ22" s="59"/>
      <c r="BA22" s="37"/>
    </row>
    <row r="23" spans="1:53" ht="18" customHeight="1" x14ac:dyDescent="0.25">
      <c r="A23" s="28"/>
      <c r="B23" s="57"/>
      <c r="C23" s="57"/>
      <c r="D23" s="57"/>
      <c r="E23" s="57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67"/>
      <c r="Z23" s="69"/>
      <c r="AA23" s="67"/>
      <c r="AB23" s="69"/>
      <c r="AC23" s="67"/>
      <c r="AD23" s="6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37"/>
    </row>
    <row r="24" spans="1:53" ht="18" customHeight="1" x14ac:dyDescent="0.25">
      <c r="A24" s="28"/>
      <c r="B24" s="98" t="s">
        <v>468</v>
      </c>
      <c r="C24" s="99" t="s">
        <v>468</v>
      </c>
      <c r="D24" s="99" t="s">
        <v>468</v>
      </c>
      <c r="E24" s="100" t="s">
        <v>468</v>
      </c>
      <c r="F24" s="52" t="s">
        <v>78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101">
        <v>19</v>
      </c>
      <c r="Z24" s="103"/>
      <c r="AA24" s="101">
        <v>10</v>
      </c>
      <c r="AB24" s="103"/>
      <c r="AC24" s="101">
        <v>1.5</v>
      </c>
      <c r="AD24" s="103"/>
      <c r="AE24" s="101">
        <v>5.2</v>
      </c>
      <c r="AF24" s="102"/>
      <c r="AG24" s="103"/>
      <c r="AH24" s="101">
        <v>300</v>
      </c>
      <c r="AI24" s="102"/>
      <c r="AJ24" s="103"/>
      <c r="AK24" s="101">
        <v>507</v>
      </c>
      <c r="AL24" s="102"/>
      <c r="AM24" s="103"/>
      <c r="AN24" s="101">
        <v>280</v>
      </c>
      <c r="AO24" s="102"/>
      <c r="AP24" s="103"/>
      <c r="AQ24" s="53" t="s">
        <v>317</v>
      </c>
      <c r="AR24" s="53"/>
      <c r="AS24" s="53"/>
      <c r="AT24" s="53" t="s">
        <v>340</v>
      </c>
      <c r="AU24" s="53"/>
      <c r="AV24" s="53"/>
      <c r="AW24" s="91">
        <f>INDEX(PL!D:D,MATCH(B24,PL!A:A,0))</f>
        <v>3541</v>
      </c>
      <c r="AX24" s="91"/>
      <c r="AY24" s="91"/>
      <c r="AZ24" s="91"/>
      <c r="BA24" s="29"/>
    </row>
    <row r="25" spans="1:53" ht="18" customHeight="1" x14ac:dyDescent="0.25">
      <c r="A25" s="28"/>
      <c r="B25" s="98" t="s">
        <v>466</v>
      </c>
      <c r="C25" s="99" t="s">
        <v>466</v>
      </c>
      <c r="D25" s="99" t="s">
        <v>466</v>
      </c>
      <c r="E25" s="100" t="s">
        <v>466</v>
      </c>
      <c r="F25" s="52" t="s">
        <v>398</v>
      </c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101">
        <v>24</v>
      </c>
      <c r="Z25" s="103"/>
      <c r="AA25" s="101">
        <v>10</v>
      </c>
      <c r="AB25" s="103"/>
      <c r="AC25" s="101">
        <v>1.5</v>
      </c>
      <c r="AD25" s="103"/>
      <c r="AE25" s="53">
        <v>5.6</v>
      </c>
      <c r="AF25" s="53"/>
      <c r="AG25" s="53"/>
      <c r="AH25" s="101">
        <v>300</v>
      </c>
      <c r="AI25" s="102"/>
      <c r="AJ25" s="103"/>
      <c r="AK25" s="101">
        <v>507</v>
      </c>
      <c r="AL25" s="102"/>
      <c r="AM25" s="103"/>
      <c r="AN25" s="101">
        <v>280</v>
      </c>
      <c r="AO25" s="102"/>
      <c r="AP25" s="103"/>
      <c r="AQ25" s="53" t="s">
        <v>317</v>
      </c>
      <c r="AR25" s="53"/>
      <c r="AS25" s="53"/>
      <c r="AT25" s="113" t="s">
        <v>311</v>
      </c>
      <c r="AU25" s="113"/>
      <c r="AV25" s="113"/>
      <c r="AW25" s="91">
        <f>INDEX(PL!D:D,MATCH(B25,PL!A:A,0))</f>
        <v>3818.7560975609758</v>
      </c>
      <c r="AX25" s="91"/>
      <c r="AY25" s="91"/>
      <c r="AZ25" s="91"/>
      <c r="BA25" s="29"/>
    </row>
    <row r="26" spans="1:53" ht="18" customHeight="1" x14ac:dyDescent="0.25">
      <c r="A26" s="28"/>
      <c r="B26" s="98" t="s">
        <v>49</v>
      </c>
      <c r="C26" s="99"/>
      <c r="D26" s="99"/>
      <c r="E26" s="100"/>
      <c r="F26" s="52" t="s">
        <v>397</v>
      </c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101">
        <v>50</v>
      </c>
      <c r="Z26" s="103"/>
      <c r="AA26" s="101">
        <v>10</v>
      </c>
      <c r="AB26" s="103"/>
      <c r="AC26" s="101">
        <v>1.5</v>
      </c>
      <c r="AD26" s="103"/>
      <c r="AE26" s="53">
        <v>9.4</v>
      </c>
      <c r="AF26" s="53"/>
      <c r="AG26" s="53"/>
      <c r="AH26" s="101">
        <v>374</v>
      </c>
      <c r="AI26" s="102"/>
      <c r="AJ26" s="103"/>
      <c r="AK26" s="101">
        <v>572</v>
      </c>
      <c r="AL26" s="102"/>
      <c r="AM26" s="103"/>
      <c r="AN26" s="101">
        <v>365</v>
      </c>
      <c r="AO26" s="102"/>
      <c r="AP26" s="103"/>
      <c r="AQ26" s="53" t="s">
        <v>317</v>
      </c>
      <c r="AR26" s="53"/>
      <c r="AS26" s="53"/>
      <c r="AT26" s="113" t="s">
        <v>311</v>
      </c>
      <c r="AU26" s="113"/>
      <c r="AV26" s="113"/>
      <c r="AW26" s="91">
        <f>INDEX(PL!D:D,MATCH(B26,PL!A:A,0))</f>
        <v>10795.853658536587</v>
      </c>
      <c r="AX26" s="91"/>
      <c r="AY26" s="91"/>
      <c r="AZ26" s="91"/>
      <c r="BA26" s="29"/>
    </row>
    <row r="27" spans="1:53" ht="18" customHeight="1" x14ac:dyDescent="0.25">
      <c r="A27" s="28"/>
      <c r="B27" s="98" t="s">
        <v>50</v>
      </c>
      <c r="C27" s="99"/>
      <c r="D27" s="99"/>
      <c r="E27" s="100"/>
      <c r="F27" s="52" t="s">
        <v>51</v>
      </c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101">
        <v>80</v>
      </c>
      <c r="Z27" s="103"/>
      <c r="AA27" s="101">
        <v>10</v>
      </c>
      <c r="AB27" s="103"/>
      <c r="AC27" s="101">
        <v>1.5</v>
      </c>
      <c r="AD27" s="103"/>
      <c r="AE27" s="53">
        <v>13.7</v>
      </c>
      <c r="AF27" s="53"/>
      <c r="AG27" s="53"/>
      <c r="AH27" s="101">
        <v>427</v>
      </c>
      <c r="AI27" s="102"/>
      <c r="AJ27" s="103"/>
      <c r="AK27" s="101">
        <v>704</v>
      </c>
      <c r="AL27" s="102"/>
      <c r="AM27" s="103"/>
      <c r="AN27" s="101">
        <v>410</v>
      </c>
      <c r="AO27" s="102"/>
      <c r="AP27" s="103"/>
      <c r="AQ27" s="53" t="s">
        <v>317</v>
      </c>
      <c r="AR27" s="53"/>
      <c r="AS27" s="53"/>
      <c r="AT27" s="113" t="s">
        <v>311</v>
      </c>
      <c r="AU27" s="113"/>
      <c r="AV27" s="113"/>
      <c r="AW27" s="91">
        <f>INDEX(PL!D:D,MATCH(B27,PL!A:A,0))</f>
        <v>13561.024390243905</v>
      </c>
      <c r="AX27" s="91"/>
      <c r="AY27" s="91"/>
      <c r="AZ27" s="91"/>
      <c r="BA27" s="29"/>
    </row>
    <row r="28" spans="1:53" ht="18" customHeight="1" x14ac:dyDescent="0.25">
      <c r="A28" s="28"/>
      <c r="B28" s="98" t="s">
        <v>52</v>
      </c>
      <c r="C28" s="99"/>
      <c r="D28" s="99"/>
      <c r="E28" s="100"/>
      <c r="F28" s="52" t="s">
        <v>396</v>
      </c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101">
        <v>100</v>
      </c>
      <c r="Z28" s="103"/>
      <c r="AA28" s="101">
        <v>10</v>
      </c>
      <c r="AB28" s="103"/>
      <c r="AC28" s="101">
        <v>1.5</v>
      </c>
      <c r="AD28" s="103"/>
      <c r="AE28" s="53">
        <v>16.3</v>
      </c>
      <c r="AF28" s="53"/>
      <c r="AG28" s="53"/>
      <c r="AH28" s="101">
        <v>517</v>
      </c>
      <c r="AI28" s="102"/>
      <c r="AJ28" s="103"/>
      <c r="AK28" s="101">
        <v>730</v>
      </c>
      <c r="AL28" s="102"/>
      <c r="AM28" s="103"/>
      <c r="AN28" s="101">
        <v>495</v>
      </c>
      <c r="AO28" s="102"/>
      <c r="AP28" s="103"/>
      <c r="AQ28" s="53" t="s">
        <v>317</v>
      </c>
      <c r="AR28" s="53"/>
      <c r="AS28" s="53"/>
      <c r="AT28" s="113" t="s">
        <v>311</v>
      </c>
      <c r="AU28" s="113"/>
      <c r="AV28" s="113"/>
      <c r="AW28" s="91">
        <f>INDEX(PL!D:D,MATCH(B28,PL!A:A,0))</f>
        <v>18424.317073170732</v>
      </c>
      <c r="AX28" s="91"/>
      <c r="AY28" s="91"/>
      <c r="AZ28" s="91"/>
      <c r="BA28" s="29"/>
    </row>
    <row r="29" spans="1:53" ht="18" customHeight="1" x14ac:dyDescent="0.25">
      <c r="A29" s="28"/>
      <c r="B29" s="98" t="s">
        <v>79</v>
      </c>
      <c r="C29" s="99"/>
      <c r="D29" s="99"/>
      <c r="E29" s="100"/>
      <c r="F29" s="52" t="s">
        <v>80</v>
      </c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101">
        <v>150</v>
      </c>
      <c r="Z29" s="103"/>
      <c r="AA29" s="101">
        <v>10</v>
      </c>
      <c r="AB29" s="103"/>
      <c r="AC29" s="101">
        <v>1.5</v>
      </c>
      <c r="AD29" s="103"/>
      <c r="AE29" s="53">
        <v>21.5</v>
      </c>
      <c r="AF29" s="53"/>
      <c r="AG29" s="53"/>
      <c r="AH29" s="101">
        <v>517</v>
      </c>
      <c r="AI29" s="102"/>
      <c r="AJ29" s="103"/>
      <c r="AK29" s="101">
        <v>1000</v>
      </c>
      <c r="AL29" s="102"/>
      <c r="AM29" s="103"/>
      <c r="AN29" s="101">
        <v>495</v>
      </c>
      <c r="AO29" s="102"/>
      <c r="AP29" s="103"/>
      <c r="AQ29" s="53" t="s">
        <v>317</v>
      </c>
      <c r="AR29" s="53"/>
      <c r="AS29" s="53"/>
      <c r="AT29" s="53" t="s">
        <v>340</v>
      </c>
      <c r="AU29" s="53"/>
      <c r="AV29" s="53"/>
      <c r="AW29" s="91">
        <f>INDEX(PL!D:D,MATCH(B29,PL!A:A,0))</f>
        <v>29384.268292682926</v>
      </c>
      <c r="AX29" s="91"/>
      <c r="AY29" s="91"/>
      <c r="AZ29" s="91"/>
      <c r="BA29" s="29"/>
    </row>
    <row r="30" spans="1:53" ht="18" customHeight="1" x14ac:dyDescent="0.25">
      <c r="A30" s="28"/>
      <c r="B30" s="98" t="s">
        <v>74</v>
      </c>
      <c r="C30" s="99"/>
      <c r="D30" s="99"/>
      <c r="E30" s="100"/>
      <c r="F30" s="52" t="s">
        <v>493</v>
      </c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101">
        <v>24</v>
      </c>
      <c r="Z30" s="103"/>
      <c r="AA30" s="101">
        <v>10</v>
      </c>
      <c r="AB30" s="103"/>
      <c r="AC30" s="101">
        <v>1.5</v>
      </c>
      <c r="AD30" s="103"/>
      <c r="AE30" s="53">
        <v>4.4000000000000004</v>
      </c>
      <c r="AF30" s="53"/>
      <c r="AG30" s="53"/>
      <c r="AH30" s="101">
        <v>300</v>
      </c>
      <c r="AI30" s="102"/>
      <c r="AJ30" s="103"/>
      <c r="AK30" s="101">
        <v>507</v>
      </c>
      <c r="AL30" s="102"/>
      <c r="AM30" s="103"/>
      <c r="AN30" s="101">
        <v>280</v>
      </c>
      <c r="AO30" s="102"/>
      <c r="AP30" s="103"/>
      <c r="AQ30" s="53" t="s">
        <v>317</v>
      </c>
      <c r="AR30" s="53"/>
      <c r="AS30" s="53"/>
      <c r="AT30" s="53" t="s">
        <v>340</v>
      </c>
      <c r="AU30" s="53"/>
      <c r="AV30" s="53"/>
      <c r="AW30" s="91">
        <f>INDEX(PL!D:D,MATCH(B30,PL!A:A,0))</f>
        <v>4704.707317073171</v>
      </c>
      <c r="AX30" s="91"/>
      <c r="AY30" s="91"/>
      <c r="AZ30" s="91"/>
      <c r="BA30" s="29"/>
    </row>
    <row r="31" spans="1:53" ht="18" customHeight="1" x14ac:dyDescent="0.25">
      <c r="A31" s="28"/>
      <c r="B31" s="98" t="s">
        <v>76</v>
      </c>
      <c r="C31" s="99"/>
      <c r="D31" s="99"/>
      <c r="E31" s="100"/>
      <c r="F31" s="52" t="s">
        <v>494</v>
      </c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101">
        <v>50</v>
      </c>
      <c r="Z31" s="103"/>
      <c r="AA31" s="101">
        <v>10</v>
      </c>
      <c r="AB31" s="103"/>
      <c r="AC31" s="101">
        <v>1.5</v>
      </c>
      <c r="AD31" s="103"/>
      <c r="AE31" s="53">
        <v>9.4</v>
      </c>
      <c r="AF31" s="53"/>
      <c r="AG31" s="53"/>
      <c r="AH31" s="101">
        <v>374</v>
      </c>
      <c r="AI31" s="102"/>
      <c r="AJ31" s="103"/>
      <c r="AK31" s="101">
        <v>572</v>
      </c>
      <c r="AL31" s="102"/>
      <c r="AM31" s="103"/>
      <c r="AN31" s="101">
        <v>365</v>
      </c>
      <c r="AO31" s="102"/>
      <c r="AP31" s="103"/>
      <c r="AQ31" s="53" t="s">
        <v>317</v>
      </c>
      <c r="AR31" s="53"/>
      <c r="AS31" s="53"/>
      <c r="AT31" s="53" t="s">
        <v>340</v>
      </c>
      <c r="AU31" s="53"/>
      <c r="AV31" s="53"/>
      <c r="AW31" s="91">
        <f>INDEX(PL!D:D,MATCH(B31,PL!A:A,0))</f>
        <v>13157.9756097561</v>
      </c>
      <c r="AX31" s="91"/>
      <c r="AY31" s="91"/>
      <c r="AZ31" s="91"/>
      <c r="BA31" s="29"/>
    </row>
    <row r="32" spans="1:53" ht="18" customHeight="1" x14ac:dyDescent="0.25">
      <c r="A32" s="28"/>
      <c r="B32" s="98" t="s">
        <v>98</v>
      </c>
      <c r="C32" s="99"/>
      <c r="D32" s="99"/>
      <c r="E32" s="100"/>
      <c r="F32" s="52" t="s">
        <v>495</v>
      </c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101">
        <v>80</v>
      </c>
      <c r="Z32" s="103"/>
      <c r="AA32" s="101">
        <v>10</v>
      </c>
      <c r="AB32" s="103"/>
      <c r="AC32" s="101">
        <v>1.5</v>
      </c>
      <c r="AD32" s="103"/>
      <c r="AE32" s="53">
        <v>13.7</v>
      </c>
      <c r="AF32" s="53"/>
      <c r="AG32" s="53"/>
      <c r="AH32" s="101">
        <v>427</v>
      </c>
      <c r="AI32" s="102"/>
      <c r="AJ32" s="103"/>
      <c r="AK32" s="101">
        <v>704</v>
      </c>
      <c r="AL32" s="102"/>
      <c r="AM32" s="103"/>
      <c r="AN32" s="101">
        <v>410</v>
      </c>
      <c r="AO32" s="102"/>
      <c r="AP32" s="103"/>
      <c r="AQ32" s="53" t="s">
        <v>317</v>
      </c>
      <c r="AR32" s="53"/>
      <c r="AS32" s="53"/>
      <c r="AT32" s="53" t="s">
        <v>340</v>
      </c>
      <c r="AU32" s="53"/>
      <c r="AV32" s="53"/>
      <c r="AW32" s="91">
        <f>INDEX(PL!D:D,MATCH(B32,PL!A:A,0))</f>
        <v>16760.243902439026</v>
      </c>
      <c r="AX32" s="91"/>
      <c r="AY32" s="91"/>
      <c r="AZ32" s="91"/>
      <c r="BA32" s="29"/>
    </row>
    <row r="33" spans="1:54" ht="18" customHeight="1" x14ac:dyDescent="0.25">
      <c r="A33" s="28"/>
      <c r="B33" s="98" t="s">
        <v>100</v>
      </c>
      <c r="C33" s="99"/>
      <c r="D33" s="99"/>
      <c r="E33" s="100"/>
      <c r="F33" s="52" t="s">
        <v>496</v>
      </c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101">
        <v>100</v>
      </c>
      <c r="Z33" s="103"/>
      <c r="AA33" s="101">
        <v>10</v>
      </c>
      <c r="AB33" s="103"/>
      <c r="AC33" s="101">
        <v>1.5</v>
      </c>
      <c r="AD33" s="103"/>
      <c r="AE33" s="53">
        <v>16.3</v>
      </c>
      <c r="AF33" s="53"/>
      <c r="AG33" s="53"/>
      <c r="AH33" s="101">
        <v>517</v>
      </c>
      <c r="AI33" s="102"/>
      <c r="AJ33" s="103"/>
      <c r="AK33" s="101">
        <v>730</v>
      </c>
      <c r="AL33" s="102"/>
      <c r="AM33" s="103"/>
      <c r="AN33" s="101">
        <v>495</v>
      </c>
      <c r="AO33" s="102"/>
      <c r="AP33" s="103"/>
      <c r="AQ33" s="53" t="s">
        <v>317</v>
      </c>
      <c r="AR33" s="53"/>
      <c r="AS33" s="53"/>
      <c r="AT33" s="53" t="s">
        <v>340</v>
      </c>
      <c r="AU33" s="53"/>
      <c r="AV33" s="53"/>
      <c r="AW33" s="91">
        <f>INDEX(PL!D:D,MATCH(B33,PL!A:A,0))</f>
        <v>22771.000000000004</v>
      </c>
      <c r="AX33" s="91"/>
      <c r="AY33" s="91"/>
      <c r="AZ33" s="91"/>
      <c r="BA33" s="29"/>
    </row>
    <row r="34" spans="1:54" ht="18" customHeight="1" x14ac:dyDescent="0.25">
      <c r="A34" s="28"/>
      <c r="B34" s="98" t="s">
        <v>102</v>
      </c>
      <c r="C34" s="99"/>
      <c r="D34" s="99"/>
      <c r="E34" s="100"/>
      <c r="F34" s="52" t="s">
        <v>497</v>
      </c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101">
        <v>150</v>
      </c>
      <c r="Z34" s="103"/>
      <c r="AA34" s="101">
        <v>10</v>
      </c>
      <c r="AB34" s="103"/>
      <c r="AC34" s="101">
        <v>1.5</v>
      </c>
      <c r="AD34" s="103"/>
      <c r="AE34" s="53">
        <v>21.5</v>
      </c>
      <c r="AF34" s="53"/>
      <c r="AG34" s="53"/>
      <c r="AH34" s="101">
        <v>517</v>
      </c>
      <c r="AI34" s="102"/>
      <c r="AJ34" s="103"/>
      <c r="AK34" s="101">
        <v>1000</v>
      </c>
      <c r="AL34" s="102"/>
      <c r="AM34" s="103"/>
      <c r="AN34" s="101">
        <v>495</v>
      </c>
      <c r="AO34" s="102"/>
      <c r="AP34" s="103"/>
      <c r="AQ34" s="53" t="s">
        <v>317</v>
      </c>
      <c r="AR34" s="53"/>
      <c r="AS34" s="53"/>
      <c r="AT34" s="53" t="s">
        <v>340</v>
      </c>
      <c r="AU34" s="53"/>
      <c r="AV34" s="53"/>
      <c r="AW34" s="91">
        <f>INDEX(PL!D:D,MATCH(B34,PL!A:A,0))</f>
        <v>34624.317073170729</v>
      </c>
      <c r="AX34" s="91"/>
      <c r="AY34" s="91"/>
      <c r="AZ34" s="91"/>
      <c r="BA34" s="29"/>
    </row>
    <row r="35" spans="1:54" ht="18" customHeight="1" x14ac:dyDescent="0.25">
      <c r="A35" s="28"/>
      <c r="B35" s="34"/>
      <c r="C35" s="34"/>
      <c r="D35" s="34"/>
      <c r="E35" s="34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4"/>
      <c r="AU35" s="34"/>
      <c r="AV35" s="34"/>
      <c r="AW35" s="34"/>
      <c r="AX35" s="36"/>
      <c r="AY35" s="36"/>
      <c r="AZ35" s="36"/>
      <c r="BA35" s="36"/>
      <c r="BB35" s="36"/>
    </row>
    <row r="36" spans="1:54" ht="18" customHeight="1" x14ac:dyDescent="0.25">
      <c r="A36" s="28"/>
      <c r="B36" s="28" t="s">
        <v>393</v>
      </c>
      <c r="C36" s="34"/>
      <c r="D36" s="34"/>
      <c r="E36" s="34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4"/>
      <c r="AU36" s="34"/>
      <c r="AV36" s="34"/>
      <c r="AW36" s="34"/>
      <c r="AX36" s="36"/>
      <c r="AY36" s="36"/>
      <c r="AZ36" s="36"/>
      <c r="BA36" s="36"/>
      <c r="BB36" s="36"/>
    </row>
    <row r="37" spans="1:54" ht="18" customHeight="1" x14ac:dyDescent="0.25">
      <c r="A37" s="28"/>
      <c r="B37" s="28"/>
      <c r="C37" s="34"/>
      <c r="D37" s="34"/>
      <c r="E37" s="34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4"/>
      <c r="AU37" s="34"/>
      <c r="AV37" s="34"/>
      <c r="AW37" s="34"/>
      <c r="AX37" s="36"/>
      <c r="AY37" s="36"/>
      <c r="AZ37" s="36"/>
      <c r="BA37" s="36"/>
      <c r="BB37" s="36"/>
    </row>
    <row r="38" spans="1:54" ht="18" customHeight="1" x14ac:dyDescent="0.25">
      <c r="A38" s="24"/>
      <c r="B38" s="54" t="s">
        <v>3</v>
      </c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28"/>
    </row>
    <row r="39" spans="1:54" ht="18" customHeight="1" x14ac:dyDescent="0.25">
      <c r="A39" s="24"/>
      <c r="B39" s="54" t="s">
        <v>4</v>
      </c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28"/>
    </row>
    <row r="40" spans="1:54" ht="18" customHeight="1" x14ac:dyDescent="0.25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9"/>
      <c r="AQ40" s="29"/>
      <c r="AR40" s="29"/>
      <c r="AS40" s="29"/>
      <c r="AT40" s="28"/>
      <c r="AU40" s="28"/>
      <c r="AV40" s="28"/>
      <c r="AW40" s="28"/>
      <c r="AX40" s="28"/>
      <c r="AY40" s="28"/>
      <c r="AZ40" s="28"/>
      <c r="BA40" s="28"/>
    </row>
  </sheetData>
  <mergeCells count="149">
    <mergeCell ref="B4:AZ4"/>
    <mergeCell ref="B5:AZ5"/>
    <mergeCell ref="C7:P7"/>
    <mergeCell ref="AE25:AG25"/>
    <mergeCell ref="AH25:AJ25"/>
    <mergeCell ref="AK25:AM25"/>
    <mergeCell ref="AQ25:AS25"/>
    <mergeCell ref="AH22:AJ23"/>
    <mergeCell ref="AK22:AM23"/>
    <mergeCell ref="AQ22:AS23"/>
    <mergeCell ref="B22:E23"/>
    <mergeCell ref="AE22:AG23"/>
    <mergeCell ref="AH24:AJ24"/>
    <mergeCell ref="AK24:AM24"/>
    <mergeCell ref="AQ24:AS24"/>
    <mergeCell ref="B24:E24"/>
    <mergeCell ref="AE24:AG24"/>
    <mergeCell ref="F25:X25"/>
    <mergeCell ref="F22:X23"/>
    <mergeCell ref="AA22:AB23"/>
    <mergeCell ref="Y22:Z23"/>
    <mergeCell ref="Y24:Z24"/>
    <mergeCell ref="Y25:Z25"/>
    <mergeCell ref="AT22:AV23"/>
    <mergeCell ref="AE27:AG27"/>
    <mergeCell ref="AH27:AJ27"/>
    <mergeCell ref="AK27:AM27"/>
    <mergeCell ref="AQ27:AS27"/>
    <mergeCell ref="AH26:AJ26"/>
    <mergeCell ref="AK26:AM26"/>
    <mergeCell ref="AQ26:AS26"/>
    <mergeCell ref="B26:E26"/>
    <mergeCell ref="AE26:AG26"/>
    <mergeCell ref="F27:X27"/>
    <mergeCell ref="F26:X26"/>
    <mergeCell ref="AA26:AB26"/>
    <mergeCell ref="AA27:AB27"/>
    <mergeCell ref="Y26:Z26"/>
    <mergeCell ref="Y27:Z27"/>
    <mergeCell ref="AW30:AZ30"/>
    <mergeCell ref="B29:E29"/>
    <mergeCell ref="AA29:AB29"/>
    <mergeCell ref="AH28:AJ28"/>
    <mergeCell ref="AK28:AM28"/>
    <mergeCell ref="AQ28:AS28"/>
    <mergeCell ref="B28:E28"/>
    <mergeCell ref="AE28:AG28"/>
    <mergeCell ref="AA28:AB28"/>
    <mergeCell ref="AT29:AV29"/>
    <mergeCell ref="AW29:AZ29"/>
    <mergeCell ref="AE29:AG29"/>
    <mergeCell ref="AH29:AJ29"/>
    <mergeCell ref="AK29:AM29"/>
    <mergeCell ref="AQ29:AS29"/>
    <mergeCell ref="Y28:Z28"/>
    <mergeCell ref="Y29:Z29"/>
    <mergeCell ref="AC34:AD34"/>
    <mergeCell ref="F34:X34"/>
    <mergeCell ref="B34:E34"/>
    <mergeCell ref="B30:E30"/>
    <mergeCell ref="AE30:AG30"/>
    <mergeCell ref="AA30:AB30"/>
    <mergeCell ref="F32:X32"/>
    <mergeCell ref="Y30:Z30"/>
    <mergeCell ref="AA31:AB31"/>
    <mergeCell ref="AA32:AB32"/>
    <mergeCell ref="AE31:AG31"/>
    <mergeCell ref="AH31:AJ31"/>
    <mergeCell ref="B39:AZ39"/>
    <mergeCell ref="B25:E25"/>
    <mergeCell ref="B27:E27"/>
    <mergeCell ref="AN33:AP33"/>
    <mergeCell ref="AN34:AP34"/>
    <mergeCell ref="AK31:AM31"/>
    <mergeCell ref="AC31:AD31"/>
    <mergeCell ref="AC32:AD32"/>
    <mergeCell ref="B31:E31"/>
    <mergeCell ref="AT30:AV30"/>
    <mergeCell ref="AE34:AG34"/>
    <mergeCell ref="AH34:AJ34"/>
    <mergeCell ref="AK34:AM34"/>
    <mergeCell ref="AQ34:AS34"/>
    <mergeCell ref="AH33:AJ33"/>
    <mergeCell ref="AK33:AM33"/>
    <mergeCell ref="AQ33:AS33"/>
    <mergeCell ref="B33:E33"/>
    <mergeCell ref="AE33:AG33"/>
    <mergeCell ref="F33:X33"/>
    <mergeCell ref="AA33:AB33"/>
    <mergeCell ref="AA34:AB34"/>
    <mergeCell ref="AC33:AD33"/>
    <mergeCell ref="F24:X24"/>
    <mergeCell ref="F31:X31"/>
    <mergeCell ref="F30:X30"/>
    <mergeCell ref="F29:X29"/>
    <mergeCell ref="F28:X28"/>
    <mergeCell ref="B38:AZ38"/>
    <mergeCell ref="Y31:Z31"/>
    <mergeCell ref="Y32:Z32"/>
    <mergeCell ref="Y33:Z33"/>
    <mergeCell ref="Y34:Z34"/>
    <mergeCell ref="AA24:AB24"/>
    <mergeCell ref="AA25:AB25"/>
    <mergeCell ref="AE32:AG32"/>
    <mergeCell ref="AH32:AJ32"/>
    <mergeCell ref="AK32:AM32"/>
    <mergeCell ref="AQ32:AS32"/>
    <mergeCell ref="AN32:AP32"/>
    <mergeCell ref="AT32:AV32"/>
    <mergeCell ref="AW32:AZ32"/>
    <mergeCell ref="B32:E32"/>
    <mergeCell ref="AK30:AM30"/>
    <mergeCell ref="AT26:AV26"/>
    <mergeCell ref="AT27:AV27"/>
    <mergeCell ref="AT28:AV28"/>
    <mergeCell ref="AN22:AP23"/>
    <mergeCell ref="AN24:AP24"/>
    <mergeCell ref="AN25:AP25"/>
    <mergeCell ref="AN26:AP26"/>
    <mergeCell ref="AN27:AP27"/>
    <mergeCell ref="AN28:AP28"/>
    <mergeCell ref="AN29:AP29"/>
    <mergeCell ref="AN30:AP30"/>
    <mergeCell ref="AQ31:AS31"/>
    <mergeCell ref="AQ30:AS30"/>
    <mergeCell ref="AW22:AZ23"/>
    <mergeCell ref="AW24:AZ24"/>
    <mergeCell ref="AW25:AZ25"/>
    <mergeCell ref="AW26:AZ26"/>
    <mergeCell ref="AW27:AZ27"/>
    <mergeCell ref="AW28:AZ28"/>
    <mergeCell ref="AT33:AV33"/>
    <mergeCell ref="AT34:AV34"/>
    <mergeCell ref="AC22:AD23"/>
    <mergeCell ref="AC24:AD24"/>
    <mergeCell ref="AC25:AD25"/>
    <mergeCell ref="AC26:AD26"/>
    <mergeCell ref="AC27:AD27"/>
    <mergeCell ref="AC28:AD28"/>
    <mergeCell ref="AC29:AD29"/>
    <mergeCell ref="AC30:AD30"/>
    <mergeCell ref="AN31:AP31"/>
    <mergeCell ref="AT31:AV31"/>
    <mergeCell ref="AW31:AZ31"/>
    <mergeCell ref="AH30:AJ30"/>
    <mergeCell ref="AW33:AZ33"/>
    <mergeCell ref="AW34:AZ34"/>
    <mergeCell ref="AT24:AV24"/>
    <mergeCell ref="AT25:AV25"/>
  </mergeCells>
  <pageMargins left="0.25" right="0.25" top="0.75" bottom="0.75" header="0.3" footer="0.3"/>
  <pageSetup paperSize="9" scale="51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2A5C1-46C0-4C31-8AA5-FE11787C3AC7}">
  <sheetPr>
    <pageSetUpPr fitToPage="1"/>
  </sheetPr>
  <dimension ref="A1:BA177"/>
  <sheetViews>
    <sheetView view="pageBreakPreview" zoomScale="80" zoomScaleNormal="80" zoomScaleSheetLayoutView="80" workbookViewId="0">
      <selection activeCell="BH170" sqref="BH170"/>
    </sheetView>
  </sheetViews>
  <sheetFormatPr defaultRowHeight="18" customHeight="1" x14ac:dyDescent="0.25"/>
  <cols>
    <col min="1" max="1" width="1.7109375" style="11" customWidth="1"/>
    <col min="2" max="41" width="3.7109375" style="11" customWidth="1"/>
    <col min="42" max="45" width="3.7109375" style="15" customWidth="1"/>
    <col min="46" max="52" width="3.7109375" style="11" customWidth="1"/>
    <col min="53" max="53" width="1.7109375" style="11" customWidth="1"/>
  </cols>
  <sheetData>
    <row r="1" spans="2:52" ht="18" customHeight="1" x14ac:dyDescent="0.25">
      <c r="C1" s="12"/>
      <c r="D1" s="12"/>
      <c r="E1" s="12"/>
      <c r="F1" s="12"/>
      <c r="G1" s="12"/>
      <c r="H1" s="13"/>
      <c r="I1" s="14"/>
      <c r="J1" s="12"/>
      <c r="K1" s="12"/>
      <c r="L1" s="12"/>
      <c r="M1" s="12"/>
      <c r="N1" s="12"/>
    </row>
    <row r="2" spans="2:52" ht="18" customHeight="1" x14ac:dyDescent="0.25">
      <c r="C2" s="12"/>
      <c r="D2" s="12"/>
      <c r="E2" s="12"/>
      <c r="F2" s="12"/>
      <c r="G2" s="12"/>
      <c r="H2" s="13"/>
      <c r="I2" s="14"/>
      <c r="J2" s="12"/>
      <c r="K2" s="12"/>
      <c r="L2" s="12"/>
      <c r="M2" s="12"/>
      <c r="N2" s="12"/>
    </row>
    <row r="3" spans="2:52" ht="18" customHeight="1" x14ac:dyDescent="0.25">
      <c r="C3" s="12"/>
      <c r="D3" s="12"/>
      <c r="E3" s="12"/>
      <c r="F3" s="12"/>
      <c r="G3" s="12"/>
      <c r="H3" s="13"/>
      <c r="I3" s="14"/>
      <c r="J3" s="12"/>
      <c r="K3" s="12"/>
      <c r="L3" s="12"/>
      <c r="M3" s="12"/>
      <c r="N3" s="12"/>
    </row>
    <row r="4" spans="2:52" ht="18" customHeight="1" x14ac:dyDescent="0.25">
      <c r="B4" s="61" t="s">
        <v>491</v>
      </c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</row>
    <row r="5" spans="2:52" ht="18" customHeight="1" x14ac:dyDescent="0.25">
      <c r="B5" s="61" t="s">
        <v>7</v>
      </c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</row>
    <row r="6" spans="2:52" ht="18" customHeight="1" x14ac:dyDescent="0.25"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2:52" ht="18" customHeight="1" x14ac:dyDescent="0.25">
      <c r="B7" s="71" t="s">
        <v>476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62" t="s">
        <v>477</v>
      </c>
      <c r="AQ7" s="62"/>
      <c r="AR7" s="62"/>
      <c r="AS7" s="62"/>
      <c r="AT7" s="62"/>
      <c r="AU7" s="62"/>
      <c r="AV7" s="62"/>
      <c r="AW7" s="62"/>
      <c r="AX7" s="62"/>
      <c r="AY7" s="62"/>
      <c r="AZ7" s="62"/>
    </row>
    <row r="8" spans="2:52" ht="18" customHeight="1" x14ac:dyDescent="0.25">
      <c r="B8" s="62" t="s">
        <v>475</v>
      </c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</row>
    <row r="9" spans="2:52" ht="18" customHeight="1" x14ac:dyDescent="0.25"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2:52" ht="18" customHeight="1" x14ac:dyDescent="0.25">
      <c r="B10" s="89" t="s">
        <v>472</v>
      </c>
      <c r="C10" s="89"/>
      <c r="D10" s="89"/>
      <c r="E10" s="89"/>
      <c r="F10" s="89"/>
      <c r="G10" s="19"/>
      <c r="H10" s="19"/>
      <c r="I10" s="19"/>
      <c r="J10" s="19"/>
      <c r="K10" s="19"/>
      <c r="L10" s="19" t="s">
        <v>6</v>
      </c>
      <c r="M10" s="19"/>
      <c r="N10" s="19"/>
      <c r="O10" s="19"/>
      <c r="P10" s="19"/>
      <c r="Q10" s="19"/>
      <c r="R10" s="19"/>
      <c r="S10" s="19"/>
      <c r="T10" s="19"/>
      <c r="AP10" s="11"/>
      <c r="AS10" s="11"/>
    </row>
    <row r="11" spans="2:52" ht="18" customHeight="1" x14ac:dyDescent="0.25">
      <c r="L11" s="11" t="s">
        <v>350</v>
      </c>
      <c r="AP11" s="11"/>
      <c r="AS11" s="11"/>
    </row>
    <row r="12" spans="2:52" ht="18" customHeight="1" x14ac:dyDescent="0.25">
      <c r="L12" s="11" t="s">
        <v>344</v>
      </c>
      <c r="AP12" s="11"/>
      <c r="AS12" s="11"/>
    </row>
    <row r="13" spans="2:52" ht="18" customHeight="1" x14ac:dyDescent="0.25">
      <c r="L13" s="11" t="s">
        <v>351</v>
      </c>
      <c r="AP13" s="11"/>
      <c r="AS13" s="11"/>
    </row>
    <row r="14" spans="2:52" ht="18" customHeight="1" x14ac:dyDescent="0.25">
      <c r="L14" s="19" t="s">
        <v>352</v>
      </c>
      <c r="AP14" s="11"/>
      <c r="AS14" s="11"/>
    </row>
    <row r="15" spans="2:52" ht="18" customHeight="1" x14ac:dyDescent="0.25">
      <c r="L15" s="11" t="s">
        <v>456</v>
      </c>
      <c r="AP15" s="11"/>
      <c r="AS15" s="11"/>
    </row>
    <row r="16" spans="2:52" ht="18" customHeight="1" x14ac:dyDescent="0.25">
      <c r="L16" s="11" t="s">
        <v>455</v>
      </c>
      <c r="AP16" s="11"/>
      <c r="AS16" s="11"/>
    </row>
    <row r="17" spans="2:52" ht="18" customHeight="1" x14ac:dyDescent="0.25">
      <c r="L17" s="11" t="s">
        <v>348</v>
      </c>
      <c r="AP17" s="11"/>
      <c r="AS17" s="11"/>
    </row>
    <row r="18" spans="2:52" ht="18" customHeight="1" x14ac:dyDescent="0.25">
      <c r="L18" s="11" t="s">
        <v>349</v>
      </c>
      <c r="AP18" s="11"/>
      <c r="AS18" s="11"/>
    </row>
    <row r="19" spans="2:52" ht="18" customHeight="1" x14ac:dyDescent="0.25">
      <c r="L19" s="11" t="s">
        <v>380</v>
      </c>
      <c r="AP19" s="11"/>
      <c r="AS19" s="11"/>
    </row>
    <row r="20" spans="2:52" ht="18" customHeight="1" x14ac:dyDescent="0.25">
      <c r="L20" s="11" t="s">
        <v>381</v>
      </c>
      <c r="AP20" s="11"/>
      <c r="AS20" s="11"/>
    </row>
    <row r="21" spans="2:52" ht="18" customHeight="1" x14ac:dyDescent="0.25">
      <c r="L21" s="11" t="s">
        <v>341</v>
      </c>
    </row>
    <row r="22" spans="2:52" ht="18" customHeight="1" x14ac:dyDescent="0.25">
      <c r="L22" s="11" t="s">
        <v>342</v>
      </c>
    </row>
    <row r="23" spans="2:52" ht="18" customHeight="1" x14ac:dyDescent="0.25">
      <c r="L23" s="11" t="s">
        <v>343</v>
      </c>
    </row>
    <row r="25" spans="2:52" ht="18" customHeight="1" x14ac:dyDescent="0.25">
      <c r="B25" s="88" t="s">
        <v>1</v>
      </c>
      <c r="C25" s="88"/>
      <c r="D25" s="88"/>
      <c r="E25" s="88"/>
      <c r="F25" s="86" t="s">
        <v>0</v>
      </c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 t="s">
        <v>312</v>
      </c>
      <c r="X25" s="86"/>
      <c r="Y25" s="86"/>
      <c r="Z25" s="86" t="s">
        <v>310</v>
      </c>
      <c r="AA25" s="86"/>
      <c r="AB25" s="86"/>
      <c r="AC25" s="86" t="s">
        <v>339</v>
      </c>
      <c r="AD25" s="86"/>
      <c r="AE25" s="86"/>
      <c r="AF25" s="86" t="s">
        <v>309</v>
      </c>
      <c r="AG25" s="86"/>
      <c r="AH25" s="86"/>
      <c r="AI25" s="86" t="s">
        <v>313</v>
      </c>
      <c r="AJ25" s="86"/>
      <c r="AK25" s="86"/>
      <c r="AL25" s="86" t="s">
        <v>314</v>
      </c>
      <c r="AM25" s="86"/>
      <c r="AN25" s="86"/>
      <c r="AO25" s="86" t="s">
        <v>315</v>
      </c>
      <c r="AP25" s="86"/>
      <c r="AQ25" s="86"/>
      <c r="AR25" s="40" t="s">
        <v>2</v>
      </c>
      <c r="AS25" s="40"/>
      <c r="AT25" s="40"/>
      <c r="AU25" s="40"/>
      <c r="AV25" s="87" t="s">
        <v>474</v>
      </c>
      <c r="AW25" s="87"/>
      <c r="AX25" s="87"/>
      <c r="AY25" s="87"/>
      <c r="AZ25" s="87"/>
    </row>
    <row r="26" spans="2:52" ht="18" customHeight="1" x14ac:dyDescent="0.25">
      <c r="B26" s="88"/>
      <c r="C26" s="88"/>
      <c r="D26" s="88"/>
      <c r="E26" s="88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40"/>
      <c r="AS26" s="40"/>
      <c r="AT26" s="40"/>
      <c r="AU26" s="40"/>
      <c r="AV26" s="87"/>
      <c r="AW26" s="87"/>
      <c r="AX26" s="87"/>
      <c r="AY26" s="87"/>
      <c r="AZ26" s="87"/>
    </row>
    <row r="27" spans="2:52" ht="18" customHeight="1" x14ac:dyDescent="0.25">
      <c r="B27" s="75" t="s">
        <v>165</v>
      </c>
      <c r="C27" s="75"/>
      <c r="D27" s="75"/>
      <c r="E27" s="75"/>
      <c r="F27" s="90" t="s">
        <v>166</v>
      </c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40">
        <v>8</v>
      </c>
      <c r="X27" s="40"/>
      <c r="Y27" s="40"/>
      <c r="Z27" s="40">
        <v>16</v>
      </c>
      <c r="AA27" s="40"/>
      <c r="AB27" s="40"/>
      <c r="AC27" s="40">
        <v>4</v>
      </c>
      <c r="AD27" s="40"/>
      <c r="AE27" s="40"/>
      <c r="AF27" s="126">
        <v>7.3</v>
      </c>
      <c r="AG27" s="127"/>
      <c r="AH27" s="128"/>
      <c r="AI27" s="72">
        <v>320</v>
      </c>
      <c r="AJ27" s="73"/>
      <c r="AK27" s="74"/>
      <c r="AL27" s="72">
        <v>220</v>
      </c>
      <c r="AM27" s="73"/>
      <c r="AN27" s="74"/>
      <c r="AO27" s="40" t="s">
        <v>316</v>
      </c>
      <c r="AP27" s="40"/>
      <c r="AQ27" s="40"/>
      <c r="AR27" s="75" t="s">
        <v>340</v>
      </c>
      <c r="AS27" s="75"/>
      <c r="AT27" s="75"/>
      <c r="AU27" s="75"/>
      <c r="AV27" s="76">
        <f>_xlfn.XLOOKUP(B27,PL!A:A,PL!D:D)</f>
        <v>107.07843137254902</v>
      </c>
      <c r="AW27" s="76"/>
      <c r="AX27" s="76"/>
      <c r="AY27" s="76"/>
      <c r="AZ27" s="76"/>
    </row>
    <row r="28" spans="2:52" ht="18" customHeight="1" x14ac:dyDescent="0.25">
      <c r="B28" s="75" t="s">
        <v>167</v>
      </c>
      <c r="C28" s="75"/>
      <c r="D28" s="75"/>
      <c r="E28" s="75"/>
      <c r="F28" s="90" t="s">
        <v>168</v>
      </c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40">
        <v>24</v>
      </c>
      <c r="X28" s="40"/>
      <c r="Y28" s="40"/>
      <c r="Z28" s="40">
        <v>16</v>
      </c>
      <c r="AA28" s="40"/>
      <c r="AB28" s="40"/>
      <c r="AC28" s="40">
        <v>4</v>
      </c>
      <c r="AD28" s="40"/>
      <c r="AE28" s="40"/>
      <c r="AF28" s="126">
        <v>8.3000000000000007</v>
      </c>
      <c r="AG28" s="127"/>
      <c r="AH28" s="128"/>
      <c r="AI28" s="72">
        <v>470</v>
      </c>
      <c r="AJ28" s="73"/>
      <c r="AK28" s="74"/>
      <c r="AL28" s="72">
        <v>280</v>
      </c>
      <c r="AM28" s="73"/>
      <c r="AN28" s="74"/>
      <c r="AO28" s="40" t="s">
        <v>316</v>
      </c>
      <c r="AP28" s="40"/>
      <c r="AQ28" s="40"/>
      <c r="AR28" s="75" t="s">
        <v>340</v>
      </c>
      <c r="AS28" s="75"/>
      <c r="AT28" s="75"/>
      <c r="AU28" s="75"/>
      <c r="AV28" s="76">
        <f>_xlfn.XLOOKUP(B28,PL!A:A,PL!D:D)</f>
        <v>147.45098039215688</v>
      </c>
      <c r="AW28" s="76"/>
      <c r="AX28" s="76"/>
      <c r="AY28" s="76"/>
      <c r="AZ28" s="76"/>
    </row>
    <row r="29" spans="2:52" ht="18" customHeight="1" x14ac:dyDescent="0.25">
      <c r="B29" s="75" t="s">
        <v>169</v>
      </c>
      <c r="C29" s="75"/>
      <c r="D29" s="75"/>
      <c r="E29" s="75"/>
      <c r="F29" s="90" t="s">
        <v>170</v>
      </c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40">
        <v>50</v>
      </c>
      <c r="X29" s="40"/>
      <c r="Y29" s="40"/>
      <c r="Z29" s="40">
        <v>16</v>
      </c>
      <c r="AA29" s="40"/>
      <c r="AB29" s="40"/>
      <c r="AC29" s="40">
        <v>4</v>
      </c>
      <c r="AD29" s="40"/>
      <c r="AE29" s="40"/>
      <c r="AF29" s="126">
        <v>16.399999999999999</v>
      </c>
      <c r="AG29" s="127"/>
      <c r="AH29" s="128"/>
      <c r="AI29" s="72">
        <v>750</v>
      </c>
      <c r="AJ29" s="73"/>
      <c r="AK29" s="74"/>
      <c r="AL29" s="72">
        <v>380</v>
      </c>
      <c r="AM29" s="73"/>
      <c r="AN29" s="74"/>
      <c r="AO29" s="40" t="s">
        <v>316</v>
      </c>
      <c r="AP29" s="40"/>
      <c r="AQ29" s="40"/>
      <c r="AR29" s="75" t="s">
        <v>340</v>
      </c>
      <c r="AS29" s="75"/>
      <c r="AT29" s="75"/>
      <c r="AU29" s="75"/>
      <c r="AV29" s="76">
        <f>_xlfn.XLOOKUP(B29,PL!A:A,PL!D:D)</f>
        <v>297.15686274509807</v>
      </c>
      <c r="AW29" s="76"/>
      <c r="AX29" s="76"/>
      <c r="AY29" s="76"/>
      <c r="AZ29" s="76"/>
    </row>
    <row r="30" spans="2:52" ht="18" customHeight="1" x14ac:dyDescent="0.25">
      <c r="B30" s="75" t="s">
        <v>171</v>
      </c>
      <c r="C30" s="75"/>
      <c r="D30" s="75"/>
      <c r="E30" s="75"/>
      <c r="F30" s="90" t="s">
        <v>172</v>
      </c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40">
        <v>80</v>
      </c>
      <c r="X30" s="40"/>
      <c r="Y30" s="40"/>
      <c r="Z30" s="40">
        <v>16</v>
      </c>
      <c r="AA30" s="40"/>
      <c r="AB30" s="40"/>
      <c r="AC30" s="40">
        <v>4</v>
      </c>
      <c r="AD30" s="40"/>
      <c r="AE30" s="40"/>
      <c r="AF30" s="126">
        <v>25.86</v>
      </c>
      <c r="AG30" s="127"/>
      <c r="AH30" s="128"/>
      <c r="AI30" s="72">
        <v>960</v>
      </c>
      <c r="AJ30" s="73"/>
      <c r="AK30" s="74"/>
      <c r="AL30" s="72">
        <v>430</v>
      </c>
      <c r="AM30" s="73"/>
      <c r="AN30" s="74"/>
      <c r="AO30" s="40" t="s">
        <v>316</v>
      </c>
      <c r="AP30" s="40"/>
      <c r="AQ30" s="40"/>
      <c r="AR30" s="75" t="s">
        <v>340</v>
      </c>
      <c r="AS30" s="75"/>
      <c r="AT30" s="75"/>
      <c r="AU30" s="75"/>
      <c r="AV30" s="76">
        <f>_xlfn.XLOOKUP(B30,PL!A:A,PL!D:D)</f>
        <v>463.07843137254901</v>
      </c>
      <c r="AW30" s="76"/>
      <c r="AX30" s="76"/>
      <c r="AY30" s="76"/>
      <c r="AZ30" s="76"/>
    </row>
    <row r="31" spans="2:52" ht="18" customHeight="1" x14ac:dyDescent="0.25">
      <c r="B31" s="75" t="s">
        <v>173</v>
      </c>
      <c r="C31" s="75"/>
      <c r="D31" s="75"/>
      <c r="E31" s="75"/>
      <c r="F31" s="90" t="s">
        <v>174</v>
      </c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40">
        <v>100</v>
      </c>
      <c r="X31" s="40"/>
      <c r="Y31" s="40"/>
      <c r="Z31" s="40">
        <v>16</v>
      </c>
      <c r="AA31" s="40"/>
      <c r="AB31" s="40"/>
      <c r="AC31" s="40">
        <v>4</v>
      </c>
      <c r="AD31" s="40"/>
      <c r="AE31" s="40"/>
      <c r="AF31" s="126">
        <v>47.3</v>
      </c>
      <c r="AG31" s="127"/>
      <c r="AH31" s="128"/>
      <c r="AI31" s="72">
        <v>990</v>
      </c>
      <c r="AJ31" s="73"/>
      <c r="AK31" s="74"/>
      <c r="AL31" s="72">
        <v>460</v>
      </c>
      <c r="AM31" s="73"/>
      <c r="AN31" s="74"/>
      <c r="AO31" s="40" t="s">
        <v>317</v>
      </c>
      <c r="AP31" s="40"/>
      <c r="AQ31" s="40"/>
      <c r="AR31" s="75" t="s">
        <v>340</v>
      </c>
      <c r="AS31" s="75"/>
      <c r="AT31" s="75"/>
      <c r="AU31" s="75"/>
      <c r="AV31" s="76">
        <f>_xlfn.XLOOKUP(B31,PL!A:A,PL!D:D)</f>
        <v>497.56862745098039</v>
      </c>
      <c r="AW31" s="76"/>
      <c r="AX31" s="76"/>
      <c r="AY31" s="76"/>
      <c r="AZ31" s="76"/>
    </row>
    <row r="32" spans="2:52" ht="18" customHeight="1" x14ac:dyDescent="0.25">
      <c r="B32" s="75" t="s">
        <v>175</v>
      </c>
      <c r="C32" s="75"/>
      <c r="D32" s="75"/>
      <c r="E32" s="75"/>
      <c r="F32" s="90" t="s">
        <v>176</v>
      </c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40">
        <v>150</v>
      </c>
      <c r="X32" s="40"/>
      <c r="Y32" s="40"/>
      <c r="Z32" s="40">
        <v>16</v>
      </c>
      <c r="AA32" s="40"/>
      <c r="AB32" s="40"/>
      <c r="AC32" s="40">
        <v>4</v>
      </c>
      <c r="AD32" s="40"/>
      <c r="AE32" s="40"/>
      <c r="AF32" s="126">
        <v>47.3</v>
      </c>
      <c r="AG32" s="127"/>
      <c r="AH32" s="128"/>
      <c r="AI32" s="72">
        <v>840</v>
      </c>
      <c r="AJ32" s="73"/>
      <c r="AK32" s="74"/>
      <c r="AL32" s="72">
        <v>550</v>
      </c>
      <c r="AM32" s="73"/>
      <c r="AN32" s="74"/>
      <c r="AO32" s="40" t="s">
        <v>317</v>
      </c>
      <c r="AP32" s="40"/>
      <c r="AQ32" s="40"/>
      <c r="AR32" s="75" t="s">
        <v>340</v>
      </c>
      <c r="AS32" s="75"/>
      <c r="AT32" s="75"/>
      <c r="AU32" s="75"/>
      <c r="AV32" s="76">
        <f>_xlfn.XLOOKUP(B32,PL!A:A,PL!D:D)</f>
        <v>568.13725490196077</v>
      </c>
      <c r="AW32" s="76"/>
      <c r="AX32" s="76"/>
      <c r="AY32" s="76"/>
      <c r="AZ32" s="76"/>
    </row>
    <row r="33" spans="2:52" ht="18" customHeight="1" x14ac:dyDescent="0.25">
      <c r="B33" s="75" t="s">
        <v>177</v>
      </c>
      <c r="C33" s="75"/>
      <c r="D33" s="75"/>
      <c r="E33" s="75"/>
      <c r="F33" s="90" t="s">
        <v>178</v>
      </c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40">
        <v>200</v>
      </c>
      <c r="X33" s="40"/>
      <c r="Y33" s="40"/>
      <c r="Z33" s="40">
        <v>16</v>
      </c>
      <c r="AA33" s="40"/>
      <c r="AB33" s="40"/>
      <c r="AC33" s="40">
        <v>4</v>
      </c>
      <c r="AD33" s="40"/>
      <c r="AE33" s="40"/>
      <c r="AF33" s="126">
        <v>50.3</v>
      </c>
      <c r="AG33" s="127"/>
      <c r="AH33" s="128"/>
      <c r="AI33" s="72">
        <v>1120</v>
      </c>
      <c r="AJ33" s="73"/>
      <c r="AK33" s="74"/>
      <c r="AL33" s="72">
        <v>590</v>
      </c>
      <c r="AM33" s="73"/>
      <c r="AN33" s="74"/>
      <c r="AO33" s="40" t="s">
        <v>318</v>
      </c>
      <c r="AP33" s="40"/>
      <c r="AQ33" s="40"/>
      <c r="AR33" s="75" t="s">
        <v>340</v>
      </c>
      <c r="AS33" s="75"/>
      <c r="AT33" s="75"/>
      <c r="AU33" s="75"/>
      <c r="AV33" s="76">
        <f>_xlfn.XLOOKUP(B33,PL!A:A,PL!D:D)</f>
        <v>1061.7450980392157</v>
      </c>
      <c r="AW33" s="76"/>
      <c r="AX33" s="76"/>
      <c r="AY33" s="76"/>
      <c r="AZ33" s="76"/>
    </row>
    <row r="34" spans="2:52" ht="18" customHeight="1" x14ac:dyDescent="0.25">
      <c r="B34" s="75" t="s">
        <v>179</v>
      </c>
      <c r="C34" s="75"/>
      <c r="D34" s="75"/>
      <c r="E34" s="75"/>
      <c r="F34" s="90" t="s">
        <v>180</v>
      </c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40">
        <v>300</v>
      </c>
      <c r="X34" s="40"/>
      <c r="Y34" s="40"/>
      <c r="Z34" s="40">
        <v>16</v>
      </c>
      <c r="AA34" s="40"/>
      <c r="AB34" s="40"/>
      <c r="AC34" s="40">
        <v>4</v>
      </c>
      <c r="AD34" s="40"/>
      <c r="AE34" s="40"/>
      <c r="AF34" s="126">
        <v>60.4</v>
      </c>
      <c r="AG34" s="127"/>
      <c r="AH34" s="128"/>
      <c r="AI34" s="72">
        <v>1230</v>
      </c>
      <c r="AJ34" s="73"/>
      <c r="AK34" s="74"/>
      <c r="AL34" s="72">
        <v>640</v>
      </c>
      <c r="AM34" s="73"/>
      <c r="AN34" s="74"/>
      <c r="AO34" s="40" t="s">
        <v>318</v>
      </c>
      <c r="AP34" s="40"/>
      <c r="AQ34" s="40"/>
      <c r="AR34" s="75" t="s">
        <v>340</v>
      </c>
      <c r="AS34" s="75"/>
      <c r="AT34" s="75"/>
      <c r="AU34" s="75"/>
      <c r="AV34" s="76">
        <f>_xlfn.XLOOKUP(B34,PL!A:A,PL!D:D)</f>
        <v>1253.372549019608</v>
      </c>
      <c r="AW34" s="76"/>
      <c r="AX34" s="76"/>
      <c r="AY34" s="76"/>
      <c r="AZ34" s="76"/>
    </row>
    <row r="35" spans="2:52" ht="18" customHeight="1" x14ac:dyDescent="0.25">
      <c r="B35" s="75" t="s">
        <v>181</v>
      </c>
      <c r="C35" s="75"/>
      <c r="D35" s="75"/>
      <c r="E35" s="75"/>
      <c r="F35" s="90" t="s">
        <v>182</v>
      </c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40">
        <v>500</v>
      </c>
      <c r="X35" s="40"/>
      <c r="Y35" s="40"/>
      <c r="Z35" s="40">
        <v>16</v>
      </c>
      <c r="AA35" s="40"/>
      <c r="AB35" s="40"/>
      <c r="AC35" s="40">
        <v>4</v>
      </c>
      <c r="AD35" s="40"/>
      <c r="AE35" s="40"/>
      <c r="AF35" s="126">
        <v>91.2</v>
      </c>
      <c r="AG35" s="127"/>
      <c r="AH35" s="128"/>
      <c r="AI35" s="72">
        <v>1550</v>
      </c>
      <c r="AJ35" s="73"/>
      <c r="AK35" s="74"/>
      <c r="AL35" s="72">
        <v>750</v>
      </c>
      <c r="AM35" s="73"/>
      <c r="AN35" s="74"/>
      <c r="AO35" s="40" t="s">
        <v>318</v>
      </c>
      <c r="AP35" s="40"/>
      <c r="AQ35" s="40"/>
      <c r="AR35" s="75" t="s">
        <v>340</v>
      </c>
      <c r="AS35" s="75"/>
      <c r="AT35" s="75"/>
      <c r="AU35" s="75"/>
      <c r="AV35" s="76">
        <f>_xlfn.XLOOKUP(B35,PL!A:A,PL!D:D)</f>
        <v>1713.1960784313726</v>
      </c>
      <c r="AW35" s="76"/>
      <c r="AX35" s="76"/>
      <c r="AY35" s="76"/>
      <c r="AZ35" s="76"/>
    </row>
    <row r="36" spans="2:52" ht="18" customHeight="1" x14ac:dyDescent="0.25">
      <c r="B36" s="75" t="s">
        <v>183</v>
      </c>
      <c r="C36" s="75"/>
      <c r="D36" s="75"/>
      <c r="E36" s="75"/>
      <c r="F36" s="90" t="s">
        <v>184</v>
      </c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40">
        <v>750</v>
      </c>
      <c r="X36" s="40"/>
      <c r="Y36" s="40"/>
      <c r="Z36" s="40">
        <v>16</v>
      </c>
      <c r="AA36" s="40"/>
      <c r="AB36" s="40"/>
      <c r="AC36" s="40">
        <v>4</v>
      </c>
      <c r="AD36" s="40"/>
      <c r="AE36" s="40"/>
      <c r="AF36" s="126">
        <v>211</v>
      </c>
      <c r="AG36" s="127"/>
      <c r="AH36" s="128"/>
      <c r="AI36" s="72">
        <v>1850</v>
      </c>
      <c r="AJ36" s="73"/>
      <c r="AK36" s="74"/>
      <c r="AL36" s="72">
        <v>800</v>
      </c>
      <c r="AM36" s="73"/>
      <c r="AN36" s="74"/>
      <c r="AO36" s="40" t="s">
        <v>319</v>
      </c>
      <c r="AP36" s="40"/>
      <c r="AQ36" s="40"/>
      <c r="AR36" s="75" t="s">
        <v>340</v>
      </c>
      <c r="AS36" s="75"/>
      <c r="AT36" s="75"/>
      <c r="AU36" s="75"/>
      <c r="AV36" s="76">
        <f>_xlfn.XLOOKUP(B36,PL!A:A,PL!D:D)</f>
        <v>3515.627450980392</v>
      </c>
      <c r="AW36" s="76"/>
      <c r="AX36" s="76"/>
      <c r="AY36" s="76"/>
      <c r="AZ36" s="76"/>
    </row>
    <row r="37" spans="2:52" ht="18" customHeight="1" x14ac:dyDescent="0.25">
      <c r="B37" s="75" t="s">
        <v>185</v>
      </c>
      <c r="C37" s="75"/>
      <c r="D37" s="75"/>
      <c r="E37" s="75"/>
      <c r="F37" s="90" t="s">
        <v>186</v>
      </c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40">
        <v>1000</v>
      </c>
      <c r="X37" s="40"/>
      <c r="Y37" s="40"/>
      <c r="Z37" s="40">
        <v>16</v>
      </c>
      <c r="AA37" s="40"/>
      <c r="AB37" s="40"/>
      <c r="AC37" s="40">
        <v>4</v>
      </c>
      <c r="AD37" s="40"/>
      <c r="AE37" s="40"/>
      <c r="AF37" s="126">
        <v>245</v>
      </c>
      <c r="AG37" s="127"/>
      <c r="AH37" s="128"/>
      <c r="AI37" s="72">
        <v>2180</v>
      </c>
      <c r="AJ37" s="73"/>
      <c r="AK37" s="74"/>
      <c r="AL37" s="72">
        <v>800</v>
      </c>
      <c r="AM37" s="73"/>
      <c r="AN37" s="74"/>
      <c r="AO37" s="40" t="s">
        <v>319</v>
      </c>
      <c r="AP37" s="40"/>
      <c r="AQ37" s="40"/>
      <c r="AR37" s="75" t="s">
        <v>340</v>
      </c>
      <c r="AS37" s="75"/>
      <c r="AT37" s="75"/>
      <c r="AU37" s="75"/>
      <c r="AV37" s="76">
        <f>_xlfn.XLOOKUP(B37,PL!A:A,PL!D:D)</f>
        <v>4423.5490196078435</v>
      </c>
      <c r="AW37" s="76"/>
      <c r="AX37" s="76"/>
      <c r="AY37" s="76"/>
      <c r="AZ37" s="76"/>
    </row>
    <row r="38" spans="2:52" ht="18" customHeight="1" x14ac:dyDescent="0.25">
      <c r="B38" s="75" t="s">
        <v>187</v>
      </c>
      <c r="C38" s="75"/>
      <c r="D38" s="75"/>
      <c r="E38" s="75"/>
      <c r="F38" s="90" t="s">
        <v>188</v>
      </c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40">
        <v>1500</v>
      </c>
      <c r="X38" s="40"/>
      <c r="Y38" s="40"/>
      <c r="Z38" s="40">
        <v>16</v>
      </c>
      <c r="AA38" s="40"/>
      <c r="AB38" s="40"/>
      <c r="AC38" s="40">
        <v>4</v>
      </c>
      <c r="AD38" s="40"/>
      <c r="AE38" s="40"/>
      <c r="AF38" s="126">
        <v>371.25</v>
      </c>
      <c r="AG38" s="127"/>
      <c r="AH38" s="128"/>
      <c r="AI38" s="72">
        <v>2380</v>
      </c>
      <c r="AJ38" s="73"/>
      <c r="AK38" s="74"/>
      <c r="AL38" s="72">
        <v>960</v>
      </c>
      <c r="AM38" s="73"/>
      <c r="AN38" s="74"/>
      <c r="AO38" s="40" t="s">
        <v>319</v>
      </c>
      <c r="AP38" s="40"/>
      <c r="AQ38" s="40"/>
      <c r="AR38" s="75" t="s">
        <v>340</v>
      </c>
      <c r="AS38" s="75"/>
      <c r="AT38" s="75"/>
      <c r="AU38" s="75"/>
      <c r="AV38" s="76">
        <f>_xlfn.XLOOKUP(B38,PL!A:A,PL!D:D)</f>
        <v>6051.6470588235297</v>
      </c>
      <c r="AW38" s="76"/>
      <c r="AX38" s="76"/>
      <c r="AY38" s="76"/>
      <c r="AZ38" s="76"/>
    </row>
    <row r="39" spans="2:52" ht="18" customHeight="1" x14ac:dyDescent="0.25">
      <c r="B39" s="75" t="s">
        <v>189</v>
      </c>
      <c r="C39" s="75"/>
      <c r="D39" s="75"/>
      <c r="E39" s="75"/>
      <c r="F39" s="90" t="s">
        <v>355</v>
      </c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40">
        <v>2000</v>
      </c>
      <c r="X39" s="40"/>
      <c r="Y39" s="40"/>
      <c r="Z39" s="40">
        <v>16</v>
      </c>
      <c r="AA39" s="40"/>
      <c r="AB39" s="40"/>
      <c r="AC39" s="40">
        <v>4</v>
      </c>
      <c r="AD39" s="40"/>
      <c r="AE39" s="40"/>
      <c r="AF39" s="126">
        <v>497.5</v>
      </c>
      <c r="AG39" s="127"/>
      <c r="AH39" s="128"/>
      <c r="AI39" s="72">
        <v>2520</v>
      </c>
      <c r="AJ39" s="73"/>
      <c r="AK39" s="74"/>
      <c r="AL39" s="72">
        <v>1100</v>
      </c>
      <c r="AM39" s="73"/>
      <c r="AN39" s="74"/>
      <c r="AO39" s="40" t="s">
        <v>319</v>
      </c>
      <c r="AP39" s="40"/>
      <c r="AQ39" s="40"/>
      <c r="AR39" s="75" t="s">
        <v>340</v>
      </c>
      <c r="AS39" s="75"/>
      <c r="AT39" s="75"/>
      <c r="AU39" s="75"/>
      <c r="AV39" s="76">
        <f>_xlfn.XLOOKUP(B39,PL!A:A,PL!D:D)</f>
        <v>10011.49019607843</v>
      </c>
      <c r="AW39" s="76"/>
      <c r="AX39" s="76"/>
      <c r="AY39" s="76"/>
      <c r="AZ39" s="76"/>
    </row>
    <row r="40" spans="2:52" ht="18" customHeight="1" x14ac:dyDescent="0.25">
      <c r="B40" s="75" t="s">
        <v>190</v>
      </c>
      <c r="C40" s="75"/>
      <c r="D40" s="75"/>
      <c r="E40" s="75"/>
      <c r="F40" s="90" t="s">
        <v>191</v>
      </c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40">
        <v>3000</v>
      </c>
      <c r="X40" s="40"/>
      <c r="Y40" s="40"/>
      <c r="Z40" s="40">
        <v>16</v>
      </c>
      <c r="AA40" s="40"/>
      <c r="AB40" s="40"/>
      <c r="AC40" s="40">
        <v>4</v>
      </c>
      <c r="AD40" s="40"/>
      <c r="AE40" s="40"/>
      <c r="AF40" s="126">
        <v>750</v>
      </c>
      <c r="AG40" s="127"/>
      <c r="AH40" s="128"/>
      <c r="AI40" s="72">
        <v>2800</v>
      </c>
      <c r="AJ40" s="73"/>
      <c r="AK40" s="74"/>
      <c r="AL40" s="72">
        <v>1200</v>
      </c>
      <c r="AM40" s="73"/>
      <c r="AN40" s="74"/>
      <c r="AO40" s="40" t="s">
        <v>320</v>
      </c>
      <c r="AP40" s="40"/>
      <c r="AQ40" s="40"/>
      <c r="AR40" s="75" t="s">
        <v>340</v>
      </c>
      <c r="AS40" s="75"/>
      <c r="AT40" s="75"/>
      <c r="AU40" s="75"/>
      <c r="AV40" s="76">
        <f>_xlfn.XLOOKUP(B40,PL!A:A,PL!D:D)</f>
        <v>13494.35294117647</v>
      </c>
      <c r="AW40" s="76"/>
      <c r="AX40" s="76"/>
      <c r="AY40" s="76"/>
      <c r="AZ40" s="76"/>
    </row>
    <row r="41" spans="2:52" ht="18" customHeight="1" x14ac:dyDescent="0.25">
      <c r="B41" s="75" t="s">
        <v>192</v>
      </c>
      <c r="C41" s="75"/>
      <c r="D41" s="75"/>
      <c r="E41" s="75"/>
      <c r="F41" s="90" t="s">
        <v>193</v>
      </c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40">
        <v>4000</v>
      </c>
      <c r="X41" s="40"/>
      <c r="Y41" s="40"/>
      <c r="Z41" s="40">
        <v>16</v>
      </c>
      <c r="AA41" s="40"/>
      <c r="AB41" s="40"/>
      <c r="AC41" s="40">
        <v>4</v>
      </c>
      <c r="AD41" s="40"/>
      <c r="AE41" s="40"/>
      <c r="AF41" s="126">
        <v>1003.06</v>
      </c>
      <c r="AG41" s="127"/>
      <c r="AH41" s="128"/>
      <c r="AI41" s="72">
        <v>3100</v>
      </c>
      <c r="AJ41" s="73"/>
      <c r="AK41" s="74"/>
      <c r="AL41" s="72">
        <v>1450</v>
      </c>
      <c r="AM41" s="73"/>
      <c r="AN41" s="74"/>
      <c r="AO41" s="40" t="s">
        <v>321</v>
      </c>
      <c r="AP41" s="40"/>
      <c r="AQ41" s="40"/>
      <c r="AR41" s="75" t="s">
        <v>340</v>
      </c>
      <c r="AS41" s="75"/>
      <c r="AT41" s="75"/>
      <c r="AU41" s="75"/>
      <c r="AV41" s="76">
        <f>_xlfn.XLOOKUP(B41,PL!A:A,PL!D:D)</f>
        <v>21237.431372549021</v>
      </c>
      <c r="AW41" s="76"/>
      <c r="AX41" s="76"/>
      <c r="AY41" s="76"/>
      <c r="AZ41" s="76"/>
    </row>
    <row r="42" spans="2:52" ht="18" customHeight="1" x14ac:dyDescent="0.25">
      <c r="B42" s="75" t="s">
        <v>194</v>
      </c>
      <c r="C42" s="75"/>
      <c r="D42" s="75"/>
      <c r="E42" s="75"/>
      <c r="F42" s="90" t="s">
        <v>195</v>
      </c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40">
        <v>5000</v>
      </c>
      <c r="X42" s="40"/>
      <c r="Y42" s="40"/>
      <c r="Z42" s="40">
        <v>16</v>
      </c>
      <c r="AA42" s="40"/>
      <c r="AB42" s="40"/>
      <c r="AC42" s="40">
        <v>4</v>
      </c>
      <c r="AD42" s="40"/>
      <c r="AE42" s="40"/>
      <c r="AF42" s="126">
        <v>1139</v>
      </c>
      <c r="AG42" s="127"/>
      <c r="AH42" s="128"/>
      <c r="AI42" s="72">
        <v>3720</v>
      </c>
      <c r="AJ42" s="73"/>
      <c r="AK42" s="74"/>
      <c r="AL42" s="72">
        <v>1450</v>
      </c>
      <c r="AM42" s="73"/>
      <c r="AN42" s="74"/>
      <c r="AO42" s="40" t="s">
        <v>321</v>
      </c>
      <c r="AP42" s="40"/>
      <c r="AQ42" s="40"/>
      <c r="AR42" s="75" t="s">
        <v>340</v>
      </c>
      <c r="AS42" s="75"/>
      <c r="AT42" s="75"/>
      <c r="AU42" s="75"/>
      <c r="AV42" s="76">
        <f>_xlfn.XLOOKUP(B42,PL!A:A,PL!D:D)</f>
        <v>27151.019607843136</v>
      </c>
      <c r="AW42" s="76"/>
      <c r="AX42" s="76"/>
      <c r="AY42" s="76"/>
      <c r="AZ42" s="76"/>
    </row>
    <row r="43" spans="2:52" ht="18" customHeight="1" x14ac:dyDescent="0.25">
      <c r="B43" s="75" t="s">
        <v>196</v>
      </c>
      <c r="C43" s="75"/>
      <c r="D43" s="75"/>
      <c r="E43" s="75"/>
      <c r="F43" s="90" t="s">
        <v>197</v>
      </c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40">
        <v>8000</v>
      </c>
      <c r="X43" s="40"/>
      <c r="Y43" s="40"/>
      <c r="Z43" s="40">
        <v>16</v>
      </c>
      <c r="AA43" s="40"/>
      <c r="AB43" s="40"/>
      <c r="AC43" s="40">
        <v>4</v>
      </c>
      <c r="AD43" s="40"/>
      <c r="AE43" s="40"/>
      <c r="AF43" s="126">
        <v>1637</v>
      </c>
      <c r="AG43" s="127"/>
      <c r="AH43" s="128"/>
      <c r="AI43" s="72">
        <v>6070</v>
      </c>
      <c r="AJ43" s="73"/>
      <c r="AK43" s="74"/>
      <c r="AL43" s="72">
        <v>1450</v>
      </c>
      <c r="AM43" s="73"/>
      <c r="AN43" s="74"/>
      <c r="AO43" s="40" t="s">
        <v>354</v>
      </c>
      <c r="AP43" s="40"/>
      <c r="AQ43" s="40"/>
      <c r="AR43" s="75" t="s">
        <v>340</v>
      </c>
      <c r="AS43" s="75"/>
      <c r="AT43" s="75"/>
      <c r="AU43" s="75"/>
      <c r="AV43" s="76">
        <f>_xlfn.XLOOKUP(B43,PL!A:A,PL!D:D)</f>
        <v>60487.568627450979</v>
      </c>
      <c r="AW43" s="76"/>
      <c r="AX43" s="76"/>
      <c r="AY43" s="76"/>
      <c r="AZ43" s="76"/>
    </row>
    <row r="44" spans="2:52" ht="18" customHeight="1" x14ac:dyDescent="0.25">
      <c r="B44" s="75" t="s">
        <v>198</v>
      </c>
      <c r="C44" s="75"/>
      <c r="D44" s="75"/>
      <c r="E44" s="75"/>
      <c r="F44" s="90" t="s">
        <v>199</v>
      </c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40">
        <v>10000</v>
      </c>
      <c r="X44" s="40"/>
      <c r="Y44" s="40"/>
      <c r="Z44" s="40">
        <v>16</v>
      </c>
      <c r="AA44" s="40"/>
      <c r="AB44" s="40"/>
      <c r="AC44" s="40">
        <v>4</v>
      </c>
      <c r="AD44" s="40"/>
      <c r="AE44" s="40"/>
      <c r="AF44" s="126">
        <v>2500</v>
      </c>
      <c r="AG44" s="127"/>
      <c r="AH44" s="128"/>
      <c r="AI44" s="72">
        <v>5750</v>
      </c>
      <c r="AJ44" s="73"/>
      <c r="AK44" s="74"/>
      <c r="AL44" s="72">
        <v>1600</v>
      </c>
      <c r="AM44" s="73"/>
      <c r="AN44" s="74"/>
      <c r="AO44" s="40" t="s">
        <v>322</v>
      </c>
      <c r="AP44" s="40"/>
      <c r="AQ44" s="40"/>
      <c r="AR44" s="75" t="s">
        <v>340</v>
      </c>
      <c r="AS44" s="75"/>
      <c r="AT44" s="75"/>
      <c r="AU44" s="75"/>
      <c r="AV44" s="76" t="s">
        <v>467</v>
      </c>
      <c r="AW44" s="76"/>
      <c r="AX44" s="76"/>
      <c r="AY44" s="76"/>
      <c r="AZ44" s="76"/>
    </row>
    <row r="45" spans="2:52" ht="18" customHeight="1" x14ac:dyDescent="0.25">
      <c r="B45" s="75" t="s">
        <v>240</v>
      </c>
      <c r="C45" s="75"/>
      <c r="D45" s="75"/>
      <c r="E45" s="75"/>
      <c r="F45" s="90" t="s">
        <v>241</v>
      </c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40">
        <v>8</v>
      </c>
      <c r="X45" s="40"/>
      <c r="Y45" s="40"/>
      <c r="Z45" s="40">
        <v>25</v>
      </c>
      <c r="AA45" s="40"/>
      <c r="AB45" s="40"/>
      <c r="AC45" s="40">
        <v>4</v>
      </c>
      <c r="AD45" s="40"/>
      <c r="AE45" s="40"/>
      <c r="AF45" s="126">
        <v>11.3</v>
      </c>
      <c r="AG45" s="127"/>
      <c r="AH45" s="128"/>
      <c r="AI45" s="72">
        <v>320</v>
      </c>
      <c r="AJ45" s="73"/>
      <c r="AK45" s="74"/>
      <c r="AL45" s="72">
        <v>220</v>
      </c>
      <c r="AM45" s="73"/>
      <c r="AN45" s="74"/>
      <c r="AO45" s="40" t="s">
        <v>316</v>
      </c>
      <c r="AP45" s="40"/>
      <c r="AQ45" s="40"/>
      <c r="AR45" s="75" t="s">
        <v>340</v>
      </c>
      <c r="AS45" s="75"/>
      <c r="AT45" s="75"/>
      <c r="AU45" s="75"/>
      <c r="AV45" s="76">
        <f>_xlfn.XLOOKUP(B45,PL!A:A,PL!D:D)</f>
        <v>311.52941176470586</v>
      </c>
      <c r="AW45" s="76"/>
      <c r="AX45" s="76"/>
      <c r="AY45" s="76"/>
      <c r="AZ45" s="76"/>
    </row>
    <row r="46" spans="2:52" ht="18" customHeight="1" x14ac:dyDescent="0.25">
      <c r="B46" s="75" t="s">
        <v>242</v>
      </c>
      <c r="C46" s="75"/>
      <c r="D46" s="75"/>
      <c r="E46" s="75"/>
      <c r="F46" s="90" t="s">
        <v>243</v>
      </c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40">
        <v>24</v>
      </c>
      <c r="X46" s="40"/>
      <c r="Y46" s="40"/>
      <c r="Z46" s="40">
        <v>25</v>
      </c>
      <c r="AA46" s="40"/>
      <c r="AB46" s="40"/>
      <c r="AC46" s="40">
        <v>4</v>
      </c>
      <c r="AD46" s="40"/>
      <c r="AE46" s="40"/>
      <c r="AF46" s="126">
        <v>12.05</v>
      </c>
      <c r="AG46" s="127"/>
      <c r="AH46" s="128"/>
      <c r="AI46" s="72">
        <v>380</v>
      </c>
      <c r="AJ46" s="73"/>
      <c r="AK46" s="74"/>
      <c r="AL46" s="72">
        <v>220</v>
      </c>
      <c r="AM46" s="73"/>
      <c r="AN46" s="74"/>
      <c r="AO46" s="40" t="s">
        <v>316</v>
      </c>
      <c r="AP46" s="40"/>
      <c r="AQ46" s="40"/>
      <c r="AR46" s="75" t="s">
        <v>340</v>
      </c>
      <c r="AS46" s="75"/>
      <c r="AT46" s="75"/>
      <c r="AU46" s="75"/>
      <c r="AV46" s="76">
        <f>_xlfn.XLOOKUP(B46,PL!A:A,PL!D:D)</f>
        <v>311.52941176470586</v>
      </c>
      <c r="AW46" s="76"/>
      <c r="AX46" s="76"/>
      <c r="AY46" s="76"/>
      <c r="AZ46" s="76"/>
    </row>
    <row r="47" spans="2:52" ht="18" customHeight="1" x14ac:dyDescent="0.25">
      <c r="B47" s="75" t="s">
        <v>244</v>
      </c>
      <c r="C47" s="75"/>
      <c r="D47" s="75"/>
      <c r="E47" s="75"/>
      <c r="F47" s="90" t="s">
        <v>245</v>
      </c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40">
        <v>50</v>
      </c>
      <c r="X47" s="40"/>
      <c r="Y47" s="40"/>
      <c r="Z47" s="40">
        <v>25</v>
      </c>
      <c r="AA47" s="40"/>
      <c r="AB47" s="40"/>
      <c r="AC47" s="40">
        <v>4</v>
      </c>
      <c r="AD47" s="40"/>
      <c r="AE47" s="40"/>
      <c r="AF47" s="126">
        <v>12.5</v>
      </c>
      <c r="AG47" s="127"/>
      <c r="AH47" s="128"/>
      <c r="AI47" s="72">
        <v>430</v>
      </c>
      <c r="AJ47" s="73"/>
      <c r="AK47" s="74"/>
      <c r="AL47" s="72">
        <v>280</v>
      </c>
      <c r="AM47" s="73"/>
      <c r="AN47" s="74"/>
      <c r="AO47" s="40" t="s">
        <v>316</v>
      </c>
      <c r="AP47" s="40"/>
      <c r="AQ47" s="40"/>
      <c r="AR47" s="75" t="s">
        <v>340</v>
      </c>
      <c r="AS47" s="75"/>
      <c r="AT47" s="75"/>
      <c r="AU47" s="75"/>
      <c r="AV47" s="76">
        <f>_xlfn.XLOOKUP(B47,PL!A:A,PL!D:D)</f>
        <v>426.35294117647055</v>
      </c>
      <c r="AW47" s="76"/>
      <c r="AX47" s="76"/>
      <c r="AY47" s="76"/>
      <c r="AZ47" s="76"/>
    </row>
    <row r="48" spans="2:52" ht="18" customHeight="1" x14ac:dyDescent="0.25">
      <c r="B48" s="75" t="s">
        <v>246</v>
      </c>
      <c r="C48" s="75"/>
      <c r="D48" s="75"/>
      <c r="E48" s="75"/>
      <c r="F48" s="90" t="s">
        <v>247</v>
      </c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40">
        <v>80</v>
      </c>
      <c r="X48" s="40"/>
      <c r="Y48" s="40"/>
      <c r="Z48" s="40">
        <v>25</v>
      </c>
      <c r="AA48" s="40"/>
      <c r="AB48" s="40"/>
      <c r="AC48" s="40">
        <v>4</v>
      </c>
      <c r="AD48" s="40"/>
      <c r="AE48" s="40"/>
      <c r="AF48" s="126">
        <v>12.8</v>
      </c>
      <c r="AG48" s="127"/>
      <c r="AH48" s="128"/>
      <c r="AI48" s="72">
        <v>470</v>
      </c>
      <c r="AJ48" s="73"/>
      <c r="AK48" s="74"/>
      <c r="AL48" s="72">
        <v>280</v>
      </c>
      <c r="AM48" s="73"/>
      <c r="AN48" s="74"/>
      <c r="AO48" s="40" t="s">
        <v>316</v>
      </c>
      <c r="AP48" s="40"/>
      <c r="AQ48" s="40"/>
      <c r="AR48" s="75" t="s">
        <v>340</v>
      </c>
      <c r="AS48" s="75"/>
      <c r="AT48" s="75"/>
      <c r="AU48" s="75"/>
      <c r="AV48" s="76">
        <f>_xlfn.XLOOKUP(B48,PL!A:A,PL!D:D)</f>
        <v>426.35294117647055</v>
      </c>
      <c r="AW48" s="76"/>
      <c r="AX48" s="76"/>
      <c r="AY48" s="76"/>
      <c r="AZ48" s="76"/>
    </row>
    <row r="49" spans="2:52" ht="18" customHeight="1" x14ac:dyDescent="0.25">
      <c r="B49" s="75" t="s">
        <v>248</v>
      </c>
      <c r="C49" s="75"/>
      <c r="D49" s="75"/>
      <c r="E49" s="75"/>
      <c r="F49" s="90" t="s">
        <v>356</v>
      </c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40">
        <v>100</v>
      </c>
      <c r="X49" s="40"/>
      <c r="Y49" s="40"/>
      <c r="Z49" s="40">
        <v>25</v>
      </c>
      <c r="AA49" s="40"/>
      <c r="AB49" s="40"/>
      <c r="AC49" s="40">
        <v>4</v>
      </c>
      <c r="AD49" s="40"/>
      <c r="AE49" s="40"/>
      <c r="AF49" s="126">
        <v>51</v>
      </c>
      <c r="AG49" s="127"/>
      <c r="AH49" s="128"/>
      <c r="AI49" s="72">
        <v>990</v>
      </c>
      <c r="AJ49" s="73"/>
      <c r="AK49" s="74"/>
      <c r="AL49" s="72">
        <v>460</v>
      </c>
      <c r="AM49" s="73"/>
      <c r="AN49" s="74"/>
      <c r="AO49" s="40" t="s">
        <v>316</v>
      </c>
      <c r="AP49" s="40"/>
      <c r="AQ49" s="40"/>
      <c r="AR49" s="75" t="s">
        <v>340</v>
      </c>
      <c r="AS49" s="75"/>
      <c r="AT49" s="75"/>
      <c r="AU49" s="75"/>
      <c r="AV49" s="76">
        <f>_xlfn.XLOOKUP(B49,PL!A:A,PL!D:D)</f>
        <v>1150.6470588235295</v>
      </c>
      <c r="AW49" s="76"/>
      <c r="AX49" s="76"/>
      <c r="AY49" s="76"/>
      <c r="AZ49" s="76"/>
    </row>
    <row r="50" spans="2:52" ht="18" customHeight="1" x14ac:dyDescent="0.25">
      <c r="B50" s="75" t="s">
        <v>249</v>
      </c>
      <c r="C50" s="75"/>
      <c r="D50" s="75"/>
      <c r="E50" s="75"/>
      <c r="F50" s="90" t="s">
        <v>357</v>
      </c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40">
        <v>150</v>
      </c>
      <c r="X50" s="40"/>
      <c r="Y50" s="40"/>
      <c r="Z50" s="40">
        <v>25</v>
      </c>
      <c r="AA50" s="40"/>
      <c r="AB50" s="40"/>
      <c r="AC50" s="40">
        <v>4</v>
      </c>
      <c r="AD50" s="40"/>
      <c r="AE50" s="40"/>
      <c r="AF50" s="126">
        <v>45</v>
      </c>
      <c r="AG50" s="127"/>
      <c r="AH50" s="128"/>
      <c r="AI50" s="72">
        <v>840</v>
      </c>
      <c r="AJ50" s="73"/>
      <c r="AK50" s="74"/>
      <c r="AL50" s="72">
        <v>500</v>
      </c>
      <c r="AM50" s="73"/>
      <c r="AN50" s="74"/>
      <c r="AO50" s="40" t="s">
        <v>316</v>
      </c>
      <c r="AP50" s="40"/>
      <c r="AQ50" s="40"/>
      <c r="AR50" s="75" t="s">
        <v>340</v>
      </c>
      <c r="AS50" s="75"/>
      <c r="AT50" s="75"/>
      <c r="AU50" s="75"/>
      <c r="AV50" s="76">
        <f>_xlfn.XLOOKUP(B50,PL!A:A,PL!D:D)</f>
        <v>1842.4117647058822</v>
      </c>
      <c r="AW50" s="76"/>
      <c r="AX50" s="76"/>
      <c r="AY50" s="76"/>
      <c r="AZ50" s="76"/>
    </row>
    <row r="51" spans="2:52" ht="18" customHeight="1" x14ac:dyDescent="0.25">
      <c r="B51" s="75" t="s">
        <v>250</v>
      </c>
      <c r="C51" s="75"/>
      <c r="D51" s="75"/>
      <c r="E51" s="75"/>
      <c r="F51" s="90" t="s">
        <v>358</v>
      </c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40">
        <v>200</v>
      </c>
      <c r="X51" s="40"/>
      <c r="Y51" s="40"/>
      <c r="Z51" s="40">
        <v>25</v>
      </c>
      <c r="AA51" s="40"/>
      <c r="AB51" s="40"/>
      <c r="AC51" s="40">
        <v>4</v>
      </c>
      <c r="AD51" s="40"/>
      <c r="AE51" s="40"/>
      <c r="AF51" s="126">
        <v>99.85</v>
      </c>
      <c r="AG51" s="127"/>
      <c r="AH51" s="128"/>
      <c r="AI51" s="72">
        <v>1120</v>
      </c>
      <c r="AJ51" s="73"/>
      <c r="AK51" s="74"/>
      <c r="AL51" s="72">
        <v>590</v>
      </c>
      <c r="AM51" s="73"/>
      <c r="AN51" s="74"/>
      <c r="AO51" s="40" t="s">
        <v>316</v>
      </c>
      <c r="AP51" s="40"/>
      <c r="AQ51" s="40"/>
      <c r="AR51" s="75" t="s">
        <v>340</v>
      </c>
      <c r="AS51" s="75"/>
      <c r="AT51" s="75"/>
      <c r="AU51" s="75"/>
      <c r="AV51" s="76">
        <f>_xlfn.XLOOKUP(B51,PL!A:A,PL!D:D)</f>
        <v>2396.4901960784314</v>
      </c>
      <c r="AW51" s="76"/>
      <c r="AX51" s="76"/>
      <c r="AY51" s="76"/>
      <c r="AZ51" s="76"/>
    </row>
    <row r="52" spans="2:52" ht="18" customHeight="1" x14ac:dyDescent="0.25">
      <c r="B52" s="75" t="s">
        <v>251</v>
      </c>
      <c r="C52" s="75"/>
      <c r="D52" s="75"/>
      <c r="E52" s="75"/>
      <c r="F52" s="90" t="s">
        <v>359</v>
      </c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40">
        <v>300</v>
      </c>
      <c r="X52" s="40"/>
      <c r="Y52" s="40"/>
      <c r="Z52" s="40">
        <v>25</v>
      </c>
      <c r="AA52" s="40"/>
      <c r="AB52" s="40"/>
      <c r="AC52" s="40">
        <v>4</v>
      </c>
      <c r="AD52" s="40"/>
      <c r="AE52" s="40"/>
      <c r="AF52" s="126">
        <v>109.65</v>
      </c>
      <c r="AG52" s="127"/>
      <c r="AH52" s="128"/>
      <c r="AI52" s="72">
        <v>1230</v>
      </c>
      <c r="AJ52" s="73"/>
      <c r="AK52" s="74"/>
      <c r="AL52" s="72">
        <v>640</v>
      </c>
      <c r="AM52" s="73"/>
      <c r="AN52" s="74"/>
      <c r="AO52" s="40" t="s">
        <v>317</v>
      </c>
      <c r="AP52" s="40"/>
      <c r="AQ52" s="40"/>
      <c r="AR52" s="75" t="s">
        <v>340</v>
      </c>
      <c r="AS52" s="75"/>
      <c r="AT52" s="75"/>
      <c r="AU52" s="75"/>
      <c r="AV52" s="76">
        <f>_xlfn.XLOOKUP(B52,PL!A:A,PL!D:D)</f>
        <v>3055.4117647058824</v>
      </c>
      <c r="AW52" s="76"/>
      <c r="AX52" s="76"/>
      <c r="AY52" s="76"/>
      <c r="AZ52" s="76"/>
    </row>
    <row r="53" spans="2:52" ht="18" customHeight="1" x14ac:dyDescent="0.25">
      <c r="B53" s="75" t="s">
        <v>252</v>
      </c>
      <c r="C53" s="75"/>
      <c r="D53" s="75"/>
      <c r="E53" s="75"/>
      <c r="F53" s="90" t="s">
        <v>360</v>
      </c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40">
        <v>500</v>
      </c>
      <c r="X53" s="40"/>
      <c r="Y53" s="40"/>
      <c r="Z53" s="40">
        <v>25</v>
      </c>
      <c r="AA53" s="40"/>
      <c r="AB53" s="40"/>
      <c r="AC53" s="40">
        <v>4</v>
      </c>
      <c r="AD53" s="40"/>
      <c r="AE53" s="40"/>
      <c r="AF53" s="126">
        <v>140.69999999999999</v>
      </c>
      <c r="AG53" s="127"/>
      <c r="AH53" s="128"/>
      <c r="AI53" s="72">
        <v>1550</v>
      </c>
      <c r="AJ53" s="73"/>
      <c r="AK53" s="74"/>
      <c r="AL53" s="72">
        <v>750</v>
      </c>
      <c r="AM53" s="73"/>
      <c r="AN53" s="74"/>
      <c r="AO53" s="40" t="s">
        <v>317</v>
      </c>
      <c r="AP53" s="40"/>
      <c r="AQ53" s="40"/>
      <c r="AR53" s="75" t="s">
        <v>340</v>
      </c>
      <c r="AS53" s="75"/>
      <c r="AT53" s="75"/>
      <c r="AU53" s="75"/>
      <c r="AV53" s="76">
        <f>_xlfn.XLOOKUP(B53,PL!A:A,PL!D:D)</f>
        <v>4148.5294117647054</v>
      </c>
      <c r="AW53" s="76"/>
      <c r="AX53" s="76"/>
      <c r="AY53" s="76"/>
      <c r="AZ53" s="76"/>
    </row>
    <row r="54" spans="2:52" ht="18" customHeight="1" x14ac:dyDescent="0.25">
      <c r="B54" s="75" t="s">
        <v>253</v>
      </c>
      <c r="C54" s="75"/>
      <c r="D54" s="75"/>
      <c r="E54" s="75"/>
      <c r="F54" s="90" t="s">
        <v>254</v>
      </c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40">
        <v>1000</v>
      </c>
      <c r="X54" s="40"/>
      <c r="Y54" s="40"/>
      <c r="Z54" s="40">
        <v>25</v>
      </c>
      <c r="AA54" s="40"/>
      <c r="AB54" s="40"/>
      <c r="AC54" s="40">
        <v>4</v>
      </c>
      <c r="AD54" s="40"/>
      <c r="AE54" s="40"/>
      <c r="AF54" s="126">
        <v>295</v>
      </c>
      <c r="AG54" s="127"/>
      <c r="AH54" s="128"/>
      <c r="AI54" s="72">
        <v>470</v>
      </c>
      <c r="AJ54" s="73"/>
      <c r="AK54" s="74"/>
      <c r="AL54" s="72">
        <v>380</v>
      </c>
      <c r="AM54" s="73"/>
      <c r="AN54" s="74"/>
      <c r="AO54" s="40" t="s">
        <v>318</v>
      </c>
      <c r="AP54" s="40"/>
      <c r="AQ54" s="40"/>
      <c r="AR54" s="75" t="s">
        <v>340</v>
      </c>
      <c r="AS54" s="75"/>
      <c r="AT54" s="75"/>
      <c r="AU54" s="75"/>
      <c r="AV54" s="76">
        <f>_xlfn.XLOOKUP(B54,PL!A:A,PL!D:D)</f>
        <v>7251.6862745098042</v>
      </c>
      <c r="AW54" s="76"/>
      <c r="AX54" s="76"/>
      <c r="AY54" s="76"/>
      <c r="AZ54" s="76"/>
    </row>
    <row r="55" spans="2:52" ht="18" customHeight="1" x14ac:dyDescent="0.25">
      <c r="B55" s="75" t="s">
        <v>255</v>
      </c>
      <c r="C55" s="75"/>
      <c r="D55" s="75"/>
      <c r="E55" s="75"/>
      <c r="F55" s="90" t="s">
        <v>256</v>
      </c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40">
        <v>1500</v>
      </c>
      <c r="X55" s="40"/>
      <c r="Y55" s="40"/>
      <c r="Z55" s="40">
        <v>25</v>
      </c>
      <c r="AA55" s="40"/>
      <c r="AB55" s="40"/>
      <c r="AC55" s="40">
        <v>4</v>
      </c>
      <c r="AD55" s="40"/>
      <c r="AE55" s="40"/>
      <c r="AF55" s="126">
        <v>421.25</v>
      </c>
      <c r="AG55" s="127"/>
      <c r="AH55" s="128"/>
      <c r="AI55" s="72">
        <v>2500</v>
      </c>
      <c r="AJ55" s="73"/>
      <c r="AK55" s="74"/>
      <c r="AL55" s="72">
        <v>960</v>
      </c>
      <c r="AM55" s="73"/>
      <c r="AN55" s="74"/>
      <c r="AO55" s="40" t="s">
        <v>318</v>
      </c>
      <c r="AP55" s="40"/>
      <c r="AQ55" s="40"/>
      <c r="AR55" s="75" t="s">
        <v>340</v>
      </c>
      <c r="AS55" s="75"/>
      <c r="AT55" s="75"/>
      <c r="AU55" s="75"/>
      <c r="AV55" s="76">
        <f>_xlfn.XLOOKUP(B55,PL!A:A,PL!D:D)</f>
        <v>9850.9019607843129</v>
      </c>
      <c r="AW55" s="76"/>
      <c r="AX55" s="76"/>
      <c r="AY55" s="76"/>
      <c r="AZ55" s="76"/>
    </row>
    <row r="56" spans="2:52" ht="18" customHeight="1" x14ac:dyDescent="0.25">
      <c r="B56" s="75" t="s">
        <v>257</v>
      </c>
      <c r="C56" s="75"/>
      <c r="D56" s="75"/>
      <c r="E56" s="75"/>
      <c r="F56" s="90" t="s">
        <v>258</v>
      </c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40">
        <v>2000</v>
      </c>
      <c r="X56" s="40"/>
      <c r="Y56" s="40"/>
      <c r="Z56" s="40">
        <v>25</v>
      </c>
      <c r="AA56" s="40"/>
      <c r="AB56" s="40"/>
      <c r="AC56" s="40">
        <v>4</v>
      </c>
      <c r="AD56" s="40"/>
      <c r="AE56" s="40"/>
      <c r="AF56" s="126">
        <v>547.5</v>
      </c>
      <c r="AG56" s="127"/>
      <c r="AH56" s="128"/>
      <c r="AI56" s="72">
        <v>2500</v>
      </c>
      <c r="AJ56" s="73"/>
      <c r="AK56" s="74"/>
      <c r="AL56" s="72">
        <v>1100</v>
      </c>
      <c r="AM56" s="73"/>
      <c r="AN56" s="74"/>
      <c r="AO56" s="40" t="s">
        <v>319</v>
      </c>
      <c r="AP56" s="40"/>
      <c r="AQ56" s="40"/>
      <c r="AR56" s="75" t="s">
        <v>340</v>
      </c>
      <c r="AS56" s="75"/>
      <c r="AT56" s="75"/>
      <c r="AU56" s="75"/>
      <c r="AV56" s="76">
        <f>_xlfn.XLOOKUP(B56,PL!A:A,PL!D:D)</f>
        <v>15459.862745098038</v>
      </c>
      <c r="AW56" s="76"/>
      <c r="AX56" s="76"/>
      <c r="AY56" s="76"/>
      <c r="AZ56" s="76"/>
    </row>
    <row r="57" spans="2:52" ht="18" customHeight="1" x14ac:dyDescent="0.25">
      <c r="B57" s="75" t="s">
        <v>259</v>
      </c>
      <c r="C57" s="75"/>
      <c r="D57" s="75"/>
      <c r="E57" s="75"/>
      <c r="F57" s="90" t="s">
        <v>260</v>
      </c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40">
        <v>3000</v>
      </c>
      <c r="X57" s="40"/>
      <c r="Y57" s="40"/>
      <c r="Z57" s="40">
        <v>25</v>
      </c>
      <c r="AA57" s="40"/>
      <c r="AB57" s="40"/>
      <c r="AC57" s="40">
        <v>4</v>
      </c>
      <c r="AD57" s="40"/>
      <c r="AE57" s="40"/>
      <c r="AF57" s="126">
        <v>800</v>
      </c>
      <c r="AG57" s="127"/>
      <c r="AH57" s="128"/>
      <c r="AI57" s="72">
        <v>2725</v>
      </c>
      <c r="AJ57" s="73"/>
      <c r="AK57" s="74"/>
      <c r="AL57" s="72">
        <v>1200</v>
      </c>
      <c r="AM57" s="73"/>
      <c r="AN57" s="74"/>
      <c r="AO57" s="40" t="s">
        <v>320</v>
      </c>
      <c r="AP57" s="40"/>
      <c r="AQ57" s="40"/>
      <c r="AR57" s="75" t="s">
        <v>340</v>
      </c>
      <c r="AS57" s="75"/>
      <c r="AT57" s="75"/>
      <c r="AU57" s="75"/>
      <c r="AV57" s="76">
        <f>_xlfn.XLOOKUP(B57,PL!A:A,PL!D:D)</f>
        <v>20407.215686274511</v>
      </c>
      <c r="AW57" s="76"/>
      <c r="AX57" s="76"/>
      <c r="AY57" s="76"/>
      <c r="AZ57" s="76"/>
    </row>
    <row r="58" spans="2:52" ht="18" customHeight="1" x14ac:dyDescent="0.25">
      <c r="B58" s="75" t="s">
        <v>261</v>
      </c>
      <c r="C58" s="75"/>
      <c r="D58" s="75"/>
      <c r="E58" s="75"/>
      <c r="F58" s="90" t="s">
        <v>262</v>
      </c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40">
        <v>8000</v>
      </c>
      <c r="X58" s="40"/>
      <c r="Y58" s="40"/>
      <c r="Z58" s="40">
        <v>25</v>
      </c>
      <c r="AA58" s="40"/>
      <c r="AB58" s="40"/>
      <c r="AC58" s="40">
        <v>4</v>
      </c>
      <c r="AD58" s="40"/>
      <c r="AE58" s="40"/>
      <c r="AF58" s="126">
        <v>1687</v>
      </c>
      <c r="AG58" s="127"/>
      <c r="AH58" s="128"/>
      <c r="AI58" s="72">
        <v>6070</v>
      </c>
      <c r="AJ58" s="73"/>
      <c r="AK58" s="74"/>
      <c r="AL58" s="72">
        <v>1450</v>
      </c>
      <c r="AM58" s="73"/>
      <c r="AN58" s="74"/>
      <c r="AO58" s="40" t="s">
        <v>354</v>
      </c>
      <c r="AP58" s="40"/>
      <c r="AQ58" s="40"/>
      <c r="AR58" s="75" t="s">
        <v>340</v>
      </c>
      <c r="AS58" s="75"/>
      <c r="AT58" s="75"/>
      <c r="AU58" s="75"/>
      <c r="AV58" s="76">
        <f>_xlfn.XLOOKUP(B58,PL!A:A,PL!D:D)</f>
        <v>71091.843137254895</v>
      </c>
      <c r="AW58" s="76"/>
      <c r="AX58" s="76"/>
      <c r="AY58" s="76"/>
      <c r="AZ58" s="76"/>
    </row>
    <row r="59" spans="2:52" ht="18" customHeight="1" x14ac:dyDescent="0.25">
      <c r="B59" s="11" t="s">
        <v>361</v>
      </c>
    </row>
    <row r="60" spans="2:52" ht="18" customHeight="1" x14ac:dyDescent="0.25">
      <c r="B60" s="11" t="s">
        <v>362</v>
      </c>
    </row>
    <row r="62" spans="2:52" ht="18" customHeight="1" x14ac:dyDescent="0.25">
      <c r="B62" s="70" t="s">
        <v>3</v>
      </c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</row>
    <row r="63" spans="2:52" ht="18" customHeight="1" x14ac:dyDescent="0.25">
      <c r="B63" s="70" t="s">
        <v>4</v>
      </c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</row>
    <row r="65" spans="2:52" ht="18" customHeight="1" x14ac:dyDescent="0.25">
      <c r="C65" s="12"/>
      <c r="D65" s="12"/>
      <c r="E65" s="12"/>
      <c r="F65" s="12"/>
      <c r="G65" s="12"/>
      <c r="H65" s="13"/>
      <c r="I65" s="14"/>
      <c r="J65" s="12"/>
      <c r="K65" s="12"/>
      <c r="L65" s="12"/>
      <c r="M65" s="12"/>
      <c r="N65" s="12"/>
    </row>
    <row r="66" spans="2:52" ht="18" customHeight="1" x14ac:dyDescent="0.25">
      <c r="C66" s="12"/>
      <c r="D66" s="12"/>
      <c r="E66" s="12"/>
      <c r="F66" s="12"/>
      <c r="G66" s="12"/>
      <c r="H66" s="13"/>
      <c r="I66" s="14"/>
      <c r="J66" s="12"/>
      <c r="K66" s="12"/>
      <c r="L66" s="12"/>
      <c r="M66" s="12"/>
      <c r="N66" s="12"/>
    </row>
    <row r="67" spans="2:52" ht="18" customHeight="1" x14ac:dyDescent="0.25">
      <c r="C67" s="12"/>
      <c r="D67" s="12"/>
      <c r="E67" s="12"/>
      <c r="F67" s="12"/>
      <c r="G67" s="12"/>
      <c r="H67" s="13"/>
      <c r="I67" s="14"/>
      <c r="J67" s="12"/>
      <c r="K67" s="12"/>
      <c r="L67" s="12"/>
      <c r="M67" s="12"/>
      <c r="N67" s="12"/>
    </row>
    <row r="68" spans="2:52" ht="18" customHeight="1" x14ac:dyDescent="0.25">
      <c r="B68" s="61" t="s">
        <v>5</v>
      </c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</row>
    <row r="69" spans="2:52" ht="18" customHeight="1" x14ac:dyDescent="0.25">
      <c r="B69" s="61" t="s">
        <v>374</v>
      </c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</row>
    <row r="70" spans="2:52" ht="18" customHeight="1" x14ac:dyDescent="0.25"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2:52" ht="18" customHeight="1" x14ac:dyDescent="0.25">
      <c r="B71" s="71" t="s">
        <v>476</v>
      </c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62" t="s">
        <v>477</v>
      </c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2:52" ht="18" customHeight="1" x14ac:dyDescent="0.25">
      <c r="B72" s="62" t="s">
        <v>475</v>
      </c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2:52" ht="18" customHeight="1" x14ac:dyDescent="0.25">
      <c r="AA73" s="16"/>
      <c r="AB73" s="16"/>
      <c r="AC73" s="16"/>
      <c r="AD73" s="16"/>
      <c r="AE73" s="16"/>
      <c r="AP73" s="11"/>
      <c r="AS73" s="11"/>
    </row>
    <row r="74" spans="2:52" ht="18" customHeight="1" x14ac:dyDescent="0.25">
      <c r="B74" s="89" t="s">
        <v>479</v>
      </c>
      <c r="C74" s="89"/>
      <c r="D74" s="89"/>
      <c r="E74" s="89"/>
      <c r="F74" s="89"/>
      <c r="L74" s="19" t="s">
        <v>6</v>
      </c>
      <c r="AA74" s="16"/>
      <c r="AB74" s="16"/>
      <c r="AC74" s="16"/>
      <c r="AD74" s="16"/>
      <c r="AE74" s="16"/>
      <c r="AP74" s="11"/>
      <c r="AS74" s="11"/>
    </row>
    <row r="75" spans="2:52" ht="18" customHeight="1" x14ac:dyDescent="0.25">
      <c r="L75" s="11" t="s">
        <v>375</v>
      </c>
      <c r="AA75" s="16"/>
      <c r="AB75" s="16"/>
      <c r="AP75" s="11"/>
      <c r="AS75" s="11"/>
    </row>
    <row r="76" spans="2:52" ht="18" customHeight="1" x14ac:dyDescent="0.25">
      <c r="L76" s="11" t="s">
        <v>376</v>
      </c>
      <c r="AA76" s="16"/>
      <c r="AB76" s="16"/>
      <c r="AP76" s="11"/>
      <c r="AS76" s="11"/>
    </row>
    <row r="77" spans="2:52" ht="18" customHeight="1" x14ac:dyDescent="0.25">
      <c r="L77" s="11" t="s">
        <v>377</v>
      </c>
      <c r="AA77" s="16"/>
      <c r="AB77" s="16"/>
      <c r="AP77" s="11"/>
      <c r="AS77" s="11"/>
    </row>
    <row r="78" spans="2:52" ht="18" customHeight="1" x14ac:dyDescent="0.25">
      <c r="L78" s="11" t="s">
        <v>378</v>
      </c>
      <c r="AA78" s="16"/>
      <c r="AB78" s="16"/>
      <c r="AP78" s="11"/>
      <c r="AS78" s="11"/>
    </row>
    <row r="79" spans="2:52" ht="18" customHeight="1" x14ac:dyDescent="0.25">
      <c r="L79" s="19" t="s">
        <v>352</v>
      </c>
      <c r="AA79" s="16"/>
      <c r="AB79" s="16"/>
      <c r="AP79" s="11"/>
      <c r="AS79" s="11"/>
    </row>
    <row r="80" spans="2:52" ht="18" customHeight="1" x14ac:dyDescent="0.25">
      <c r="L80" s="11" t="s">
        <v>456</v>
      </c>
      <c r="AA80" s="16"/>
      <c r="AB80" s="16"/>
      <c r="AP80" s="11"/>
      <c r="AS80" s="11"/>
    </row>
    <row r="81" spans="2:52" ht="18" customHeight="1" x14ac:dyDescent="0.25">
      <c r="L81" s="11" t="s">
        <v>455</v>
      </c>
      <c r="AA81" s="16"/>
      <c r="AB81" s="16"/>
      <c r="AP81" s="11"/>
      <c r="AS81" s="11"/>
    </row>
    <row r="82" spans="2:52" ht="18" customHeight="1" x14ac:dyDescent="0.25">
      <c r="L82" s="11" t="s">
        <v>348</v>
      </c>
      <c r="AA82" s="16"/>
      <c r="AB82" s="16"/>
      <c r="AP82" s="11"/>
      <c r="AS82" s="11"/>
    </row>
    <row r="83" spans="2:52" ht="18" customHeight="1" x14ac:dyDescent="0.25">
      <c r="L83" s="11" t="s">
        <v>391</v>
      </c>
      <c r="AA83" s="16"/>
      <c r="AB83" s="16"/>
      <c r="AP83" s="11"/>
      <c r="AS83" s="11"/>
    </row>
    <row r="84" spans="2:52" ht="18" customHeight="1" x14ac:dyDescent="0.25">
      <c r="L84" s="11" t="s">
        <v>379</v>
      </c>
      <c r="AA84" s="16"/>
      <c r="AB84" s="16"/>
      <c r="AP84" s="11"/>
      <c r="AS84" s="11"/>
    </row>
    <row r="85" spans="2:52" ht="18" customHeight="1" x14ac:dyDescent="0.25">
      <c r="L85" s="11" t="s">
        <v>341</v>
      </c>
      <c r="AA85" s="16"/>
      <c r="AB85" s="16"/>
      <c r="AP85" s="11"/>
      <c r="AS85" s="11"/>
    </row>
    <row r="86" spans="2:52" ht="18" customHeight="1" x14ac:dyDescent="0.25">
      <c r="L86" s="11" t="s">
        <v>342</v>
      </c>
      <c r="AA86" s="16"/>
      <c r="AB86" s="16"/>
    </row>
    <row r="87" spans="2:52" ht="18" customHeight="1" x14ac:dyDescent="0.25">
      <c r="L87" s="11" t="s">
        <v>343</v>
      </c>
      <c r="AA87" s="16"/>
      <c r="AB87" s="16"/>
    </row>
    <row r="88" spans="2:52" ht="18" customHeight="1" x14ac:dyDescent="0.25">
      <c r="B88" s="21"/>
      <c r="C88" s="21"/>
      <c r="D88" s="21"/>
      <c r="E88" s="21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1"/>
      <c r="AS88" s="21"/>
      <c r="AT88" s="21"/>
      <c r="AU88" s="21"/>
      <c r="AV88" s="23"/>
      <c r="AW88" s="23"/>
      <c r="AX88" s="23"/>
      <c r="AY88" s="23"/>
      <c r="AZ88" s="23"/>
    </row>
    <row r="89" spans="2:52" ht="18" customHeight="1" x14ac:dyDescent="0.25">
      <c r="B89" s="88" t="s">
        <v>1</v>
      </c>
      <c r="C89" s="88"/>
      <c r="D89" s="88"/>
      <c r="E89" s="88"/>
      <c r="F89" s="86" t="s">
        <v>0</v>
      </c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 t="s">
        <v>312</v>
      </c>
      <c r="X89" s="86"/>
      <c r="Y89" s="86"/>
      <c r="Z89" s="86" t="s">
        <v>310</v>
      </c>
      <c r="AA89" s="86"/>
      <c r="AB89" s="86"/>
      <c r="AC89" s="86" t="s">
        <v>339</v>
      </c>
      <c r="AD89" s="86"/>
      <c r="AE89" s="86"/>
      <c r="AF89" s="117" t="s">
        <v>309</v>
      </c>
      <c r="AG89" s="124"/>
      <c r="AH89" s="118"/>
      <c r="AI89" s="117" t="s">
        <v>313</v>
      </c>
      <c r="AJ89" s="124"/>
      <c r="AK89" s="118"/>
      <c r="AL89" s="117" t="s">
        <v>314</v>
      </c>
      <c r="AM89" s="124"/>
      <c r="AN89" s="118"/>
      <c r="AO89" s="86" t="s">
        <v>315</v>
      </c>
      <c r="AP89" s="86"/>
      <c r="AQ89" s="86"/>
      <c r="AR89" s="40" t="s">
        <v>2</v>
      </c>
      <c r="AS89" s="40"/>
      <c r="AT89" s="40"/>
      <c r="AU89" s="40"/>
      <c r="AV89" s="87" t="s">
        <v>474</v>
      </c>
      <c r="AW89" s="87"/>
      <c r="AX89" s="87"/>
      <c r="AY89" s="87"/>
      <c r="AZ89" s="87"/>
    </row>
    <row r="90" spans="2:52" ht="18" customHeight="1" x14ac:dyDescent="0.25">
      <c r="B90" s="88"/>
      <c r="C90" s="88"/>
      <c r="D90" s="88"/>
      <c r="E90" s="88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119"/>
      <c r="AG90" s="125"/>
      <c r="AH90" s="120"/>
      <c r="AI90" s="119"/>
      <c r="AJ90" s="125"/>
      <c r="AK90" s="120"/>
      <c r="AL90" s="119"/>
      <c r="AM90" s="125"/>
      <c r="AN90" s="120"/>
      <c r="AO90" s="86"/>
      <c r="AP90" s="86"/>
      <c r="AQ90" s="86"/>
      <c r="AR90" s="40"/>
      <c r="AS90" s="40"/>
      <c r="AT90" s="40"/>
      <c r="AU90" s="40"/>
      <c r="AV90" s="87"/>
      <c r="AW90" s="87"/>
      <c r="AX90" s="87"/>
      <c r="AY90" s="87"/>
      <c r="AZ90" s="87"/>
    </row>
    <row r="91" spans="2:52" ht="18" customHeight="1" x14ac:dyDescent="0.25">
      <c r="B91" s="77" t="s">
        <v>200</v>
      </c>
      <c r="C91" s="78" t="s">
        <v>200</v>
      </c>
      <c r="D91" s="78" t="s">
        <v>200</v>
      </c>
      <c r="E91" s="79" t="s">
        <v>200</v>
      </c>
      <c r="F91" s="80" t="s">
        <v>201</v>
      </c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2"/>
      <c r="W91" s="40">
        <v>8</v>
      </c>
      <c r="X91" s="40"/>
      <c r="Y91" s="40"/>
      <c r="Z91" s="40">
        <v>16</v>
      </c>
      <c r="AA91" s="40"/>
      <c r="AB91" s="40"/>
      <c r="AC91" s="40">
        <v>4</v>
      </c>
      <c r="AD91" s="40"/>
      <c r="AE91" s="40"/>
      <c r="AF91" s="72">
        <v>7.3</v>
      </c>
      <c r="AG91" s="73"/>
      <c r="AH91" s="74"/>
      <c r="AI91" s="72">
        <v>320</v>
      </c>
      <c r="AJ91" s="73"/>
      <c r="AK91" s="74"/>
      <c r="AL91" s="72">
        <v>220</v>
      </c>
      <c r="AM91" s="73"/>
      <c r="AN91" s="74"/>
      <c r="AO91" s="40" t="s">
        <v>317</v>
      </c>
      <c r="AP91" s="40"/>
      <c r="AQ91" s="40"/>
      <c r="AR91" s="75" t="s">
        <v>340</v>
      </c>
      <c r="AS91" s="75"/>
      <c r="AT91" s="75"/>
      <c r="AU91" s="75"/>
      <c r="AV91" s="76">
        <f>_xlfn.XLOOKUP(B91,PL!A:A,PL!D:D)</f>
        <v>107.07843137254902</v>
      </c>
      <c r="AW91" s="76"/>
      <c r="AX91" s="76"/>
      <c r="AY91" s="76"/>
      <c r="AZ91" s="76"/>
    </row>
    <row r="92" spans="2:52" ht="18" customHeight="1" x14ac:dyDescent="0.25">
      <c r="B92" s="77" t="s">
        <v>202</v>
      </c>
      <c r="C92" s="78" t="s">
        <v>202</v>
      </c>
      <c r="D92" s="78" t="s">
        <v>202</v>
      </c>
      <c r="E92" s="79" t="s">
        <v>202</v>
      </c>
      <c r="F92" s="80" t="s">
        <v>203</v>
      </c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2"/>
      <c r="W92" s="40">
        <v>12</v>
      </c>
      <c r="X92" s="40"/>
      <c r="Y92" s="40"/>
      <c r="Z92" s="40">
        <v>16</v>
      </c>
      <c r="AA92" s="40"/>
      <c r="AB92" s="40"/>
      <c r="AC92" s="40">
        <f>AC91</f>
        <v>4</v>
      </c>
      <c r="AD92" s="40"/>
      <c r="AE92" s="40"/>
      <c r="AF92" s="72">
        <v>7.9</v>
      </c>
      <c r="AG92" s="73"/>
      <c r="AH92" s="74"/>
      <c r="AI92" s="72">
        <v>380</v>
      </c>
      <c r="AJ92" s="73"/>
      <c r="AK92" s="74"/>
      <c r="AL92" s="72">
        <v>220</v>
      </c>
      <c r="AM92" s="73"/>
      <c r="AN92" s="74"/>
      <c r="AO92" s="40" t="s">
        <v>317</v>
      </c>
      <c r="AP92" s="40"/>
      <c r="AQ92" s="40"/>
      <c r="AR92" s="75" t="s">
        <v>340</v>
      </c>
      <c r="AS92" s="75"/>
      <c r="AT92" s="75"/>
      <c r="AU92" s="75"/>
      <c r="AV92" s="76">
        <f>_xlfn.XLOOKUP(B92,PL!A:A,PL!D:D)</f>
        <v>107.07843137254902</v>
      </c>
      <c r="AW92" s="76"/>
      <c r="AX92" s="76"/>
      <c r="AY92" s="76"/>
      <c r="AZ92" s="76"/>
    </row>
    <row r="93" spans="2:52" ht="18" customHeight="1" x14ac:dyDescent="0.25">
      <c r="B93" s="77" t="s">
        <v>204</v>
      </c>
      <c r="C93" s="78" t="s">
        <v>204</v>
      </c>
      <c r="D93" s="78" t="s">
        <v>204</v>
      </c>
      <c r="E93" s="79" t="s">
        <v>204</v>
      </c>
      <c r="F93" s="80" t="s">
        <v>205</v>
      </c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2"/>
      <c r="W93" s="40">
        <v>24</v>
      </c>
      <c r="X93" s="40"/>
      <c r="Y93" s="40"/>
      <c r="Z93" s="40">
        <v>16</v>
      </c>
      <c r="AA93" s="40"/>
      <c r="AB93" s="40"/>
      <c r="AC93" s="40">
        <f t="shared" ref="AC93:AC132" si="0">AC92</f>
        <v>4</v>
      </c>
      <c r="AD93" s="40"/>
      <c r="AE93" s="40"/>
      <c r="AF93" s="72">
        <v>8.3000000000000007</v>
      </c>
      <c r="AG93" s="73"/>
      <c r="AH93" s="74"/>
      <c r="AI93" s="72">
        <v>470</v>
      </c>
      <c r="AJ93" s="73"/>
      <c r="AK93" s="74"/>
      <c r="AL93" s="72">
        <v>280</v>
      </c>
      <c r="AM93" s="73"/>
      <c r="AN93" s="74"/>
      <c r="AO93" s="40" t="s">
        <v>317</v>
      </c>
      <c r="AP93" s="40"/>
      <c r="AQ93" s="40"/>
      <c r="AR93" s="75" t="s">
        <v>340</v>
      </c>
      <c r="AS93" s="75"/>
      <c r="AT93" s="75"/>
      <c r="AU93" s="75"/>
      <c r="AV93" s="76">
        <f>_xlfn.XLOOKUP(B93,PL!A:A,PL!D:D)</f>
        <v>147.45098039215688</v>
      </c>
      <c r="AW93" s="76"/>
      <c r="AX93" s="76"/>
      <c r="AY93" s="76"/>
      <c r="AZ93" s="76"/>
    </row>
    <row r="94" spans="2:52" ht="18" customHeight="1" x14ac:dyDescent="0.25">
      <c r="B94" s="77" t="s">
        <v>206</v>
      </c>
      <c r="C94" s="78" t="s">
        <v>206</v>
      </c>
      <c r="D94" s="78" t="s">
        <v>206</v>
      </c>
      <c r="E94" s="79" t="s">
        <v>206</v>
      </c>
      <c r="F94" s="80" t="s">
        <v>207</v>
      </c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2"/>
      <c r="W94" s="40">
        <v>50</v>
      </c>
      <c r="X94" s="40"/>
      <c r="Y94" s="40"/>
      <c r="Z94" s="40">
        <v>16</v>
      </c>
      <c r="AA94" s="40"/>
      <c r="AB94" s="40"/>
      <c r="AC94" s="40">
        <f t="shared" si="0"/>
        <v>4</v>
      </c>
      <c r="AD94" s="40"/>
      <c r="AE94" s="40"/>
      <c r="AF94" s="72">
        <v>16.399999999999999</v>
      </c>
      <c r="AG94" s="73"/>
      <c r="AH94" s="74"/>
      <c r="AI94" s="72">
        <v>750</v>
      </c>
      <c r="AJ94" s="73"/>
      <c r="AK94" s="74"/>
      <c r="AL94" s="72">
        <v>380</v>
      </c>
      <c r="AM94" s="73"/>
      <c r="AN94" s="74"/>
      <c r="AO94" s="40" t="s">
        <v>317</v>
      </c>
      <c r="AP94" s="40"/>
      <c r="AQ94" s="40"/>
      <c r="AR94" s="75" t="s">
        <v>340</v>
      </c>
      <c r="AS94" s="75"/>
      <c r="AT94" s="75"/>
      <c r="AU94" s="75"/>
      <c r="AV94" s="76">
        <f>_xlfn.XLOOKUP(B94,PL!A:A,PL!D:D)</f>
        <v>297.15686274509807</v>
      </c>
      <c r="AW94" s="76"/>
      <c r="AX94" s="76"/>
      <c r="AY94" s="76"/>
      <c r="AZ94" s="76"/>
    </row>
    <row r="95" spans="2:52" ht="18" customHeight="1" x14ac:dyDescent="0.25">
      <c r="B95" s="77" t="s">
        <v>208</v>
      </c>
      <c r="C95" s="78" t="s">
        <v>208</v>
      </c>
      <c r="D95" s="78" t="s">
        <v>208</v>
      </c>
      <c r="E95" s="79" t="s">
        <v>208</v>
      </c>
      <c r="F95" s="80" t="s">
        <v>209</v>
      </c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2"/>
      <c r="W95" s="40">
        <v>60</v>
      </c>
      <c r="X95" s="40"/>
      <c r="Y95" s="40"/>
      <c r="Z95" s="40">
        <v>16</v>
      </c>
      <c r="AA95" s="40"/>
      <c r="AB95" s="40"/>
      <c r="AC95" s="40">
        <f t="shared" si="0"/>
        <v>4</v>
      </c>
      <c r="AD95" s="40"/>
      <c r="AE95" s="40"/>
      <c r="AF95" s="72">
        <v>18.100000000000001</v>
      </c>
      <c r="AG95" s="73"/>
      <c r="AH95" s="74"/>
      <c r="AI95" s="72">
        <v>810</v>
      </c>
      <c r="AJ95" s="73"/>
      <c r="AK95" s="74"/>
      <c r="AL95" s="72">
        <v>380</v>
      </c>
      <c r="AM95" s="73"/>
      <c r="AN95" s="74"/>
      <c r="AO95" s="40" t="s">
        <v>317</v>
      </c>
      <c r="AP95" s="40"/>
      <c r="AQ95" s="40"/>
      <c r="AR95" s="75" t="s">
        <v>340</v>
      </c>
      <c r="AS95" s="75"/>
      <c r="AT95" s="75"/>
      <c r="AU95" s="75"/>
      <c r="AV95" s="76">
        <f>_xlfn.XLOOKUP(B95,PL!A:A,PL!D:D)</f>
        <v>330.15686274509801</v>
      </c>
      <c r="AW95" s="76"/>
      <c r="AX95" s="76"/>
      <c r="AY95" s="76"/>
      <c r="AZ95" s="76"/>
    </row>
    <row r="96" spans="2:52" ht="18" customHeight="1" x14ac:dyDescent="0.25">
      <c r="B96" s="77" t="s">
        <v>210</v>
      </c>
      <c r="C96" s="78" t="s">
        <v>210</v>
      </c>
      <c r="D96" s="78" t="s">
        <v>210</v>
      </c>
      <c r="E96" s="79" t="s">
        <v>210</v>
      </c>
      <c r="F96" s="80" t="s">
        <v>211</v>
      </c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2"/>
      <c r="W96" s="40">
        <v>80</v>
      </c>
      <c r="X96" s="40"/>
      <c r="Y96" s="40"/>
      <c r="Z96" s="40">
        <v>16</v>
      </c>
      <c r="AA96" s="40"/>
      <c r="AB96" s="40"/>
      <c r="AC96" s="40">
        <f t="shared" si="0"/>
        <v>4</v>
      </c>
      <c r="AD96" s="40"/>
      <c r="AE96" s="40"/>
      <c r="AF96" s="72">
        <v>25.86</v>
      </c>
      <c r="AG96" s="73"/>
      <c r="AH96" s="74"/>
      <c r="AI96" s="72">
        <v>960</v>
      </c>
      <c r="AJ96" s="73"/>
      <c r="AK96" s="74"/>
      <c r="AL96" s="72">
        <v>430</v>
      </c>
      <c r="AM96" s="73"/>
      <c r="AN96" s="74"/>
      <c r="AO96" s="40" t="s">
        <v>317</v>
      </c>
      <c r="AP96" s="40"/>
      <c r="AQ96" s="40"/>
      <c r="AR96" s="75" t="s">
        <v>340</v>
      </c>
      <c r="AS96" s="75"/>
      <c r="AT96" s="75"/>
      <c r="AU96" s="75"/>
      <c r="AV96" s="76">
        <f>_xlfn.XLOOKUP(B96,PL!A:A,PL!D:D)</f>
        <v>463.07843137254901</v>
      </c>
      <c r="AW96" s="76"/>
      <c r="AX96" s="76"/>
      <c r="AY96" s="76"/>
      <c r="AZ96" s="76"/>
    </row>
    <row r="97" spans="2:52" ht="18" customHeight="1" x14ac:dyDescent="0.25">
      <c r="B97" s="77" t="s">
        <v>212</v>
      </c>
      <c r="C97" s="78" t="s">
        <v>212</v>
      </c>
      <c r="D97" s="78" t="s">
        <v>212</v>
      </c>
      <c r="E97" s="79" t="s">
        <v>212</v>
      </c>
      <c r="F97" s="80" t="s">
        <v>213</v>
      </c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2"/>
      <c r="W97" s="40">
        <v>100</v>
      </c>
      <c r="X97" s="40"/>
      <c r="Y97" s="40"/>
      <c r="Z97" s="40">
        <v>16</v>
      </c>
      <c r="AA97" s="40"/>
      <c r="AB97" s="40"/>
      <c r="AC97" s="40">
        <f t="shared" si="0"/>
        <v>4</v>
      </c>
      <c r="AD97" s="40"/>
      <c r="AE97" s="40"/>
      <c r="AF97" s="72">
        <v>47.3</v>
      </c>
      <c r="AG97" s="73"/>
      <c r="AH97" s="74"/>
      <c r="AI97" s="72">
        <v>990</v>
      </c>
      <c r="AJ97" s="73"/>
      <c r="AK97" s="74"/>
      <c r="AL97" s="72">
        <v>460</v>
      </c>
      <c r="AM97" s="73"/>
      <c r="AN97" s="74"/>
      <c r="AO97" s="40" t="s">
        <v>317</v>
      </c>
      <c r="AP97" s="40"/>
      <c r="AQ97" s="40"/>
      <c r="AR97" s="75" t="s">
        <v>340</v>
      </c>
      <c r="AS97" s="75"/>
      <c r="AT97" s="75"/>
      <c r="AU97" s="75"/>
      <c r="AV97" s="76">
        <f>_xlfn.XLOOKUP(B97,PL!A:A,PL!D:D)</f>
        <v>497.56862745098039</v>
      </c>
      <c r="AW97" s="76"/>
      <c r="AX97" s="76"/>
      <c r="AY97" s="76"/>
      <c r="AZ97" s="76"/>
    </row>
    <row r="98" spans="2:52" ht="18" customHeight="1" x14ac:dyDescent="0.25">
      <c r="B98" s="77" t="s">
        <v>214</v>
      </c>
      <c r="C98" s="78" t="s">
        <v>214</v>
      </c>
      <c r="D98" s="78" t="s">
        <v>214</v>
      </c>
      <c r="E98" s="79" t="s">
        <v>214</v>
      </c>
      <c r="F98" s="80" t="s">
        <v>215</v>
      </c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2"/>
      <c r="W98" s="40">
        <v>150</v>
      </c>
      <c r="X98" s="40"/>
      <c r="Y98" s="40"/>
      <c r="Z98" s="40">
        <v>16</v>
      </c>
      <c r="AA98" s="40"/>
      <c r="AB98" s="40"/>
      <c r="AC98" s="40">
        <f t="shared" si="0"/>
        <v>4</v>
      </c>
      <c r="AD98" s="40"/>
      <c r="AE98" s="40"/>
      <c r="AF98" s="72">
        <v>49</v>
      </c>
      <c r="AG98" s="73"/>
      <c r="AH98" s="74"/>
      <c r="AI98" s="72">
        <v>840</v>
      </c>
      <c r="AJ98" s="73"/>
      <c r="AK98" s="74"/>
      <c r="AL98" s="72">
        <v>550</v>
      </c>
      <c r="AM98" s="73"/>
      <c r="AN98" s="74"/>
      <c r="AO98" s="40" t="s">
        <v>317</v>
      </c>
      <c r="AP98" s="40"/>
      <c r="AQ98" s="40"/>
      <c r="AR98" s="75" t="s">
        <v>340</v>
      </c>
      <c r="AS98" s="75"/>
      <c r="AT98" s="75"/>
      <c r="AU98" s="75"/>
      <c r="AV98" s="76">
        <f>_xlfn.XLOOKUP(B98,PL!A:A,PL!D:D)</f>
        <v>568.13725490196077</v>
      </c>
      <c r="AW98" s="76"/>
      <c r="AX98" s="76"/>
      <c r="AY98" s="76"/>
      <c r="AZ98" s="76"/>
    </row>
    <row r="99" spans="2:52" ht="18" customHeight="1" x14ac:dyDescent="0.25">
      <c r="B99" s="77" t="s">
        <v>216</v>
      </c>
      <c r="C99" s="78" t="s">
        <v>216</v>
      </c>
      <c r="D99" s="78" t="s">
        <v>216</v>
      </c>
      <c r="E99" s="79" t="s">
        <v>216</v>
      </c>
      <c r="F99" s="80" t="s">
        <v>217</v>
      </c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2"/>
      <c r="W99" s="40">
        <v>200</v>
      </c>
      <c r="X99" s="40"/>
      <c r="Y99" s="40"/>
      <c r="Z99" s="40">
        <v>16</v>
      </c>
      <c r="AA99" s="40"/>
      <c r="AB99" s="40"/>
      <c r="AC99" s="40">
        <f t="shared" si="0"/>
        <v>4</v>
      </c>
      <c r="AD99" s="40"/>
      <c r="AE99" s="40"/>
      <c r="AF99" s="72">
        <v>50.3</v>
      </c>
      <c r="AG99" s="73"/>
      <c r="AH99" s="74"/>
      <c r="AI99" s="72">
        <v>1120</v>
      </c>
      <c r="AJ99" s="73"/>
      <c r="AK99" s="74"/>
      <c r="AL99" s="72">
        <v>590</v>
      </c>
      <c r="AM99" s="73"/>
      <c r="AN99" s="74"/>
      <c r="AO99" s="40" t="s">
        <v>318</v>
      </c>
      <c r="AP99" s="40"/>
      <c r="AQ99" s="40"/>
      <c r="AR99" s="75" t="s">
        <v>340</v>
      </c>
      <c r="AS99" s="75"/>
      <c r="AT99" s="75"/>
      <c r="AU99" s="75"/>
      <c r="AV99" s="76">
        <f>_xlfn.XLOOKUP(B99,PL!A:A,PL!D:D)</f>
        <v>1061.7450980392157</v>
      </c>
      <c r="AW99" s="76"/>
      <c r="AX99" s="76"/>
      <c r="AY99" s="76"/>
      <c r="AZ99" s="76"/>
    </row>
    <row r="100" spans="2:52" ht="18" customHeight="1" x14ac:dyDescent="0.25">
      <c r="B100" s="77" t="s">
        <v>218</v>
      </c>
      <c r="C100" s="78" t="s">
        <v>218</v>
      </c>
      <c r="D100" s="78" t="s">
        <v>218</v>
      </c>
      <c r="E100" s="79" t="s">
        <v>218</v>
      </c>
      <c r="F100" s="80" t="s">
        <v>219</v>
      </c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2"/>
      <c r="W100" s="40">
        <v>300</v>
      </c>
      <c r="X100" s="40"/>
      <c r="Y100" s="40"/>
      <c r="Z100" s="40">
        <v>16</v>
      </c>
      <c r="AA100" s="40"/>
      <c r="AB100" s="40"/>
      <c r="AC100" s="40">
        <f t="shared" si="0"/>
        <v>4</v>
      </c>
      <c r="AD100" s="40"/>
      <c r="AE100" s="40"/>
      <c r="AF100" s="72">
        <v>60.4</v>
      </c>
      <c r="AG100" s="73"/>
      <c r="AH100" s="74"/>
      <c r="AI100" s="72">
        <v>1230</v>
      </c>
      <c r="AJ100" s="73"/>
      <c r="AK100" s="74"/>
      <c r="AL100" s="72">
        <v>640</v>
      </c>
      <c r="AM100" s="73"/>
      <c r="AN100" s="74"/>
      <c r="AO100" s="40" t="s">
        <v>318</v>
      </c>
      <c r="AP100" s="40"/>
      <c r="AQ100" s="40"/>
      <c r="AR100" s="75" t="s">
        <v>340</v>
      </c>
      <c r="AS100" s="75"/>
      <c r="AT100" s="75"/>
      <c r="AU100" s="75"/>
      <c r="AV100" s="76">
        <f>_xlfn.XLOOKUP(B100,PL!A:A,PL!D:D)</f>
        <v>1253.372549019608</v>
      </c>
      <c r="AW100" s="76"/>
      <c r="AX100" s="76"/>
      <c r="AY100" s="76"/>
      <c r="AZ100" s="76"/>
    </row>
    <row r="101" spans="2:52" ht="18" customHeight="1" x14ac:dyDescent="0.25">
      <c r="B101" s="77" t="s">
        <v>220</v>
      </c>
      <c r="C101" s="78" t="s">
        <v>220</v>
      </c>
      <c r="D101" s="78" t="s">
        <v>220</v>
      </c>
      <c r="E101" s="79" t="s">
        <v>220</v>
      </c>
      <c r="F101" s="80" t="s">
        <v>221</v>
      </c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2"/>
      <c r="W101" s="40">
        <v>500</v>
      </c>
      <c r="X101" s="40"/>
      <c r="Y101" s="40"/>
      <c r="Z101" s="40">
        <v>16</v>
      </c>
      <c r="AA101" s="40"/>
      <c r="AB101" s="40"/>
      <c r="AC101" s="40">
        <f t="shared" si="0"/>
        <v>4</v>
      </c>
      <c r="AD101" s="40"/>
      <c r="AE101" s="40"/>
      <c r="AF101" s="72">
        <v>91.2</v>
      </c>
      <c r="AG101" s="73"/>
      <c r="AH101" s="74"/>
      <c r="AI101" s="72">
        <v>1550</v>
      </c>
      <c r="AJ101" s="73"/>
      <c r="AK101" s="74"/>
      <c r="AL101" s="72">
        <v>750</v>
      </c>
      <c r="AM101" s="73"/>
      <c r="AN101" s="74"/>
      <c r="AO101" s="40" t="s">
        <v>318</v>
      </c>
      <c r="AP101" s="40"/>
      <c r="AQ101" s="40"/>
      <c r="AR101" s="75" t="s">
        <v>340</v>
      </c>
      <c r="AS101" s="75"/>
      <c r="AT101" s="75"/>
      <c r="AU101" s="75"/>
      <c r="AV101" s="76">
        <f>_xlfn.XLOOKUP(B101,PL!A:A,PL!D:D)</f>
        <v>1713.1960784313726</v>
      </c>
      <c r="AW101" s="76"/>
      <c r="AX101" s="76"/>
      <c r="AY101" s="76"/>
      <c r="AZ101" s="76"/>
    </row>
    <row r="102" spans="2:52" ht="18" customHeight="1" x14ac:dyDescent="0.25">
      <c r="B102" s="77" t="s">
        <v>222</v>
      </c>
      <c r="C102" s="78" t="s">
        <v>222</v>
      </c>
      <c r="D102" s="78" t="s">
        <v>222</v>
      </c>
      <c r="E102" s="79" t="s">
        <v>222</v>
      </c>
      <c r="F102" s="80" t="s">
        <v>223</v>
      </c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2"/>
      <c r="W102" s="40">
        <v>750</v>
      </c>
      <c r="X102" s="40"/>
      <c r="Y102" s="40"/>
      <c r="Z102" s="40">
        <v>16</v>
      </c>
      <c r="AA102" s="40"/>
      <c r="AB102" s="40"/>
      <c r="AC102" s="40">
        <f t="shared" si="0"/>
        <v>4</v>
      </c>
      <c r="AD102" s="40"/>
      <c r="AE102" s="40"/>
      <c r="AF102" s="72">
        <v>211</v>
      </c>
      <c r="AG102" s="73"/>
      <c r="AH102" s="74"/>
      <c r="AI102" s="72">
        <v>1850</v>
      </c>
      <c r="AJ102" s="73"/>
      <c r="AK102" s="74"/>
      <c r="AL102" s="72">
        <v>800</v>
      </c>
      <c r="AM102" s="73"/>
      <c r="AN102" s="74"/>
      <c r="AO102" s="72" t="s">
        <v>388</v>
      </c>
      <c r="AP102" s="73"/>
      <c r="AQ102" s="74"/>
      <c r="AR102" s="75" t="s">
        <v>340</v>
      </c>
      <c r="AS102" s="75"/>
      <c r="AT102" s="75"/>
      <c r="AU102" s="75"/>
      <c r="AV102" s="76">
        <f>_xlfn.XLOOKUP(B102,PL!A:A,PL!D:D)</f>
        <v>3515.627450980392</v>
      </c>
      <c r="AW102" s="76"/>
      <c r="AX102" s="76"/>
      <c r="AY102" s="76"/>
      <c r="AZ102" s="76"/>
    </row>
    <row r="103" spans="2:52" ht="18" customHeight="1" x14ac:dyDescent="0.25">
      <c r="B103" s="77" t="s">
        <v>224</v>
      </c>
      <c r="C103" s="78" t="s">
        <v>224</v>
      </c>
      <c r="D103" s="78" t="s">
        <v>224</v>
      </c>
      <c r="E103" s="79" t="s">
        <v>224</v>
      </c>
      <c r="F103" s="80" t="s">
        <v>225</v>
      </c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2"/>
      <c r="W103" s="40">
        <v>1000</v>
      </c>
      <c r="X103" s="40"/>
      <c r="Y103" s="40"/>
      <c r="Z103" s="40">
        <v>16</v>
      </c>
      <c r="AA103" s="40"/>
      <c r="AB103" s="40"/>
      <c r="AC103" s="40">
        <f t="shared" si="0"/>
        <v>4</v>
      </c>
      <c r="AD103" s="40"/>
      <c r="AE103" s="40"/>
      <c r="AF103" s="72">
        <v>245</v>
      </c>
      <c r="AG103" s="73"/>
      <c r="AH103" s="74"/>
      <c r="AI103" s="72">
        <v>2180</v>
      </c>
      <c r="AJ103" s="73"/>
      <c r="AK103" s="74"/>
      <c r="AL103" s="72">
        <v>800</v>
      </c>
      <c r="AM103" s="73"/>
      <c r="AN103" s="74"/>
      <c r="AO103" s="72" t="s">
        <v>388</v>
      </c>
      <c r="AP103" s="73"/>
      <c r="AQ103" s="74"/>
      <c r="AR103" s="75" t="s">
        <v>340</v>
      </c>
      <c r="AS103" s="75"/>
      <c r="AT103" s="75"/>
      <c r="AU103" s="75"/>
      <c r="AV103" s="76">
        <f>_xlfn.XLOOKUP(B103,PL!A:A,PL!D:D)</f>
        <v>4423.5490196078435</v>
      </c>
      <c r="AW103" s="76"/>
      <c r="AX103" s="76"/>
      <c r="AY103" s="76"/>
      <c r="AZ103" s="76"/>
    </row>
    <row r="104" spans="2:52" ht="18" customHeight="1" x14ac:dyDescent="0.25">
      <c r="B104" s="77" t="s">
        <v>226</v>
      </c>
      <c r="C104" s="78" t="s">
        <v>226</v>
      </c>
      <c r="D104" s="78" t="s">
        <v>226</v>
      </c>
      <c r="E104" s="79" t="s">
        <v>226</v>
      </c>
      <c r="F104" s="80" t="s">
        <v>227</v>
      </c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2"/>
      <c r="W104" s="40">
        <v>1500</v>
      </c>
      <c r="X104" s="40"/>
      <c r="Y104" s="40"/>
      <c r="Z104" s="40">
        <v>16</v>
      </c>
      <c r="AA104" s="40"/>
      <c r="AB104" s="40"/>
      <c r="AC104" s="40">
        <f t="shared" si="0"/>
        <v>4</v>
      </c>
      <c r="AD104" s="40"/>
      <c r="AE104" s="40"/>
      <c r="AF104" s="72">
        <v>390</v>
      </c>
      <c r="AG104" s="73"/>
      <c r="AH104" s="74"/>
      <c r="AI104" s="72">
        <v>2380</v>
      </c>
      <c r="AJ104" s="73"/>
      <c r="AK104" s="74"/>
      <c r="AL104" s="72">
        <v>960</v>
      </c>
      <c r="AM104" s="73"/>
      <c r="AN104" s="74"/>
      <c r="AO104" s="72" t="s">
        <v>388</v>
      </c>
      <c r="AP104" s="73"/>
      <c r="AQ104" s="74"/>
      <c r="AR104" s="75" t="s">
        <v>340</v>
      </c>
      <c r="AS104" s="75"/>
      <c r="AT104" s="75"/>
      <c r="AU104" s="75"/>
      <c r="AV104" s="76">
        <f>_xlfn.XLOOKUP(B104,PL!A:A,PL!D:D)</f>
        <v>6051.6470588235297</v>
      </c>
      <c r="AW104" s="76"/>
      <c r="AX104" s="76"/>
      <c r="AY104" s="76"/>
      <c r="AZ104" s="76"/>
    </row>
    <row r="105" spans="2:52" ht="18" customHeight="1" x14ac:dyDescent="0.25">
      <c r="B105" s="77" t="s">
        <v>228</v>
      </c>
      <c r="C105" s="78" t="s">
        <v>228</v>
      </c>
      <c r="D105" s="78" t="s">
        <v>228</v>
      </c>
      <c r="E105" s="79" t="s">
        <v>228</v>
      </c>
      <c r="F105" s="80" t="s">
        <v>229</v>
      </c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2"/>
      <c r="W105" s="40">
        <v>2000</v>
      </c>
      <c r="X105" s="40"/>
      <c r="Y105" s="40"/>
      <c r="Z105" s="40">
        <v>16</v>
      </c>
      <c r="AA105" s="40"/>
      <c r="AB105" s="40"/>
      <c r="AC105" s="40">
        <f t="shared" si="0"/>
        <v>4</v>
      </c>
      <c r="AD105" s="40"/>
      <c r="AE105" s="40"/>
      <c r="AF105" s="72">
        <v>535</v>
      </c>
      <c r="AG105" s="73"/>
      <c r="AH105" s="74"/>
      <c r="AI105" s="72">
        <v>2520</v>
      </c>
      <c r="AJ105" s="73"/>
      <c r="AK105" s="74"/>
      <c r="AL105" s="72">
        <v>1100</v>
      </c>
      <c r="AM105" s="73"/>
      <c r="AN105" s="74"/>
      <c r="AO105" s="72" t="s">
        <v>388</v>
      </c>
      <c r="AP105" s="73"/>
      <c r="AQ105" s="74"/>
      <c r="AR105" s="75" t="s">
        <v>340</v>
      </c>
      <c r="AS105" s="75"/>
      <c r="AT105" s="75"/>
      <c r="AU105" s="75"/>
      <c r="AV105" s="76">
        <f>_xlfn.XLOOKUP(B105,PL!A:A,PL!D:D)</f>
        <v>10011.49019607843</v>
      </c>
      <c r="AW105" s="76"/>
      <c r="AX105" s="76"/>
      <c r="AY105" s="76"/>
      <c r="AZ105" s="76"/>
    </row>
    <row r="106" spans="2:52" ht="18" customHeight="1" x14ac:dyDescent="0.25">
      <c r="B106" s="77" t="s">
        <v>230</v>
      </c>
      <c r="C106" s="78" t="s">
        <v>230</v>
      </c>
      <c r="D106" s="78" t="s">
        <v>230</v>
      </c>
      <c r="E106" s="79" t="s">
        <v>230</v>
      </c>
      <c r="F106" s="80" t="s">
        <v>231</v>
      </c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2"/>
      <c r="W106" s="40">
        <v>3000</v>
      </c>
      <c r="X106" s="40"/>
      <c r="Y106" s="40"/>
      <c r="Z106" s="40">
        <v>16</v>
      </c>
      <c r="AA106" s="40"/>
      <c r="AB106" s="40"/>
      <c r="AC106" s="40">
        <f t="shared" si="0"/>
        <v>4</v>
      </c>
      <c r="AD106" s="40"/>
      <c r="AE106" s="40"/>
      <c r="AF106" s="72">
        <v>825</v>
      </c>
      <c r="AG106" s="73"/>
      <c r="AH106" s="74"/>
      <c r="AI106" s="72">
        <v>2800</v>
      </c>
      <c r="AJ106" s="73"/>
      <c r="AK106" s="74"/>
      <c r="AL106" s="72">
        <v>1200</v>
      </c>
      <c r="AM106" s="73"/>
      <c r="AN106" s="74"/>
      <c r="AO106" s="40" t="s">
        <v>320</v>
      </c>
      <c r="AP106" s="40"/>
      <c r="AQ106" s="40"/>
      <c r="AR106" s="75" t="s">
        <v>340</v>
      </c>
      <c r="AS106" s="75"/>
      <c r="AT106" s="75"/>
      <c r="AU106" s="75"/>
      <c r="AV106" s="76">
        <f>_xlfn.XLOOKUP(B106,PL!A:A,PL!D:D)</f>
        <v>13494.35294117647</v>
      </c>
      <c r="AW106" s="76"/>
      <c r="AX106" s="76"/>
      <c r="AY106" s="76"/>
      <c r="AZ106" s="76"/>
    </row>
    <row r="107" spans="2:52" ht="18" customHeight="1" x14ac:dyDescent="0.25">
      <c r="B107" s="77" t="s">
        <v>232</v>
      </c>
      <c r="C107" s="78" t="s">
        <v>232</v>
      </c>
      <c r="D107" s="78" t="s">
        <v>232</v>
      </c>
      <c r="E107" s="79" t="s">
        <v>232</v>
      </c>
      <c r="F107" s="80" t="s">
        <v>233</v>
      </c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2"/>
      <c r="W107" s="40">
        <v>4000</v>
      </c>
      <c r="X107" s="40"/>
      <c r="Y107" s="40"/>
      <c r="Z107" s="40">
        <v>16</v>
      </c>
      <c r="AA107" s="40"/>
      <c r="AB107" s="40"/>
      <c r="AC107" s="40">
        <f t="shared" si="0"/>
        <v>4</v>
      </c>
      <c r="AD107" s="40"/>
      <c r="AE107" s="40"/>
      <c r="AF107" s="83">
        <v>1003.06</v>
      </c>
      <c r="AG107" s="84"/>
      <c r="AH107" s="85"/>
      <c r="AI107" s="72">
        <v>3100</v>
      </c>
      <c r="AJ107" s="73"/>
      <c r="AK107" s="74"/>
      <c r="AL107" s="72">
        <v>1450</v>
      </c>
      <c r="AM107" s="73"/>
      <c r="AN107" s="74"/>
      <c r="AO107" s="72" t="s">
        <v>389</v>
      </c>
      <c r="AP107" s="73"/>
      <c r="AQ107" s="74"/>
      <c r="AR107" s="75" t="s">
        <v>340</v>
      </c>
      <c r="AS107" s="75"/>
      <c r="AT107" s="75"/>
      <c r="AU107" s="75"/>
      <c r="AV107" s="76">
        <f>_xlfn.XLOOKUP(B107,PL!A:A,PL!D:D)</f>
        <v>21237.431372549021</v>
      </c>
      <c r="AW107" s="76"/>
      <c r="AX107" s="76"/>
      <c r="AY107" s="76"/>
      <c r="AZ107" s="76"/>
    </row>
    <row r="108" spans="2:52" ht="18" customHeight="1" x14ac:dyDescent="0.25">
      <c r="B108" s="77" t="s">
        <v>234</v>
      </c>
      <c r="C108" s="78" t="s">
        <v>234</v>
      </c>
      <c r="D108" s="78" t="s">
        <v>234</v>
      </c>
      <c r="E108" s="79" t="s">
        <v>234</v>
      </c>
      <c r="F108" s="80" t="s">
        <v>235</v>
      </c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2"/>
      <c r="W108" s="40">
        <v>5000</v>
      </c>
      <c r="X108" s="40"/>
      <c r="Y108" s="40"/>
      <c r="Z108" s="40">
        <v>16</v>
      </c>
      <c r="AA108" s="40"/>
      <c r="AB108" s="40"/>
      <c r="AC108" s="40">
        <f t="shared" si="0"/>
        <v>4</v>
      </c>
      <c r="AD108" s="40"/>
      <c r="AE108" s="40"/>
      <c r="AF108" s="72">
        <v>1139</v>
      </c>
      <c r="AG108" s="73"/>
      <c r="AH108" s="74"/>
      <c r="AI108" s="72">
        <v>3720</v>
      </c>
      <c r="AJ108" s="73"/>
      <c r="AK108" s="74"/>
      <c r="AL108" s="72">
        <v>1450</v>
      </c>
      <c r="AM108" s="73"/>
      <c r="AN108" s="74"/>
      <c r="AO108" s="72" t="s">
        <v>389</v>
      </c>
      <c r="AP108" s="73"/>
      <c r="AQ108" s="74"/>
      <c r="AR108" s="75" t="s">
        <v>340</v>
      </c>
      <c r="AS108" s="75"/>
      <c r="AT108" s="75"/>
      <c r="AU108" s="75"/>
      <c r="AV108" s="76">
        <f>_xlfn.XLOOKUP(B108,PL!A:A,PL!D:D)</f>
        <v>27151.019607843136</v>
      </c>
      <c r="AW108" s="76"/>
      <c r="AX108" s="76"/>
      <c r="AY108" s="76"/>
      <c r="AZ108" s="76"/>
    </row>
    <row r="109" spans="2:52" ht="18" customHeight="1" x14ac:dyDescent="0.25">
      <c r="B109" s="77" t="s">
        <v>236</v>
      </c>
      <c r="C109" s="78" t="s">
        <v>236</v>
      </c>
      <c r="D109" s="78" t="s">
        <v>236</v>
      </c>
      <c r="E109" s="79" t="s">
        <v>236</v>
      </c>
      <c r="F109" s="80" t="s">
        <v>237</v>
      </c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2"/>
      <c r="W109" s="40">
        <v>8000</v>
      </c>
      <c r="X109" s="40"/>
      <c r="Y109" s="40"/>
      <c r="Z109" s="40">
        <v>16</v>
      </c>
      <c r="AA109" s="40"/>
      <c r="AB109" s="40"/>
      <c r="AC109" s="40">
        <f t="shared" si="0"/>
        <v>4</v>
      </c>
      <c r="AD109" s="40"/>
      <c r="AE109" s="40"/>
      <c r="AF109" s="72">
        <v>1637</v>
      </c>
      <c r="AG109" s="73"/>
      <c r="AH109" s="74"/>
      <c r="AI109" s="72">
        <v>6070</v>
      </c>
      <c r="AJ109" s="73"/>
      <c r="AK109" s="74"/>
      <c r="AL109" s="72">
        <v>1450</v>
      </c>
      <c r="AM109" s="73"/>
      <c r="AN109" s="74"/>
      <c r="AO109" s="40"/>
      <c r="AP109" s="40"/>
      <c r="AQ109" s="40"/>
      <c r="AR109" s="75" t="s">
        <v>340</v>
      </c>
      <c r="AS109" s="75"/>
      <c r="AT109" s="75"/>
      <c r="AU109" s="75"/>
      <c r="AV109" s="76">
        <f>_xlfn.XLOOKUP(B109,PL!A:A,PL!D:D)</f>
        <v>60487.568627450979</v>
      </c>
      <c r="AW109" s="76"/>
      <c r="AX109" s="76"/>
      <c r="AY109" s="76"/>
      <c r="AZ109" s="76"/>
    </row>
    <row r="110" spans="2:52" ht="18" customHeight="1" x14ac:dyDescent="0.25">
      <c r="B110" s="77" t="s">
        <v>238</v>
      </c>
      <c r="C110" s="78" t="s">
        <v>238</v>
      </c>
      <c r="D110" s="78" t="s">
        <v>238</v>
      </c>
      <c r="E110" s="79" t="s">
        <v>238</v>
      </c>
      <c r="F110" s="80" t="s">
        <v>239</v>
      </c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2"/>
      <c r="W110" s="40">
        <v>10000</v>
      </c>
      <c r="X110" s="40"/>
      <c r="Y110" s="40"/>
      <c r="Z110" s="40">
        <v>16</v>
      </c>
      <c r="AA110" s="40"/>
      <c r="AB110" s="40"/>
      <c r="AC110" s="40">
        <f t="shared" si="0"/>
        <v>4</v>
      </c>
      <c r="AD110" s="40"/>
      <c r="AE110" s="40"/>
      <c r="AF110" s="72">
        <v>2500</v>
      </c>
      <c r="AG110" s="73"/>
      <c r="AH110" s="74"/>
      <c r="AI110" s="72">
        <v>5750</v>
      </c>
      <c r="AJ110" s="73"/>
      <c r="AK110" s="74"/>
      <c r="AL110" s="72">
        <v>1600</v>
      </c>
      <c r="AM110" s="73"/>
      <c r="AN110" s="74"/>
      <c r="AO110" s="72" t="s">
        <v>387</v>
      </c>
      <c r="AP110" s="73"/>
      <c r="AQ110" s="74"/>
      <c r="AR110" s="75" t="s">
        <v>340</v>
      </c>
      <c r="AS110" s="75"/>
      <c r="AT110" s="75"/>
      <c r="AU110" s="75"/>
      <c r="AV110" s="76">
        <f>_xlfn.XLOOKUP(B110,PL!A:A,PL!D:D)</f>
        <v>70173.509803921566</v>
      </c>
      <c r="AW110" s="76"/>
      <c r="AX110" s="76"/>
      <c r="AY110" s="76"/>
      <c r="AZ110" s="76"/>
    </row>
    <row r="111" spans="2:52" ht="18" customHeight="1" x14ac:dyDescent="0.25">
      <c r="B111" s="77" t="s">
        <v>263</v>
      </c>
      <c r="C111" s="78" t="s">
        <v>263</v>
      </c>
      <c r="D111" s="78" t="s">
        <v>263</v>
      </c>
      <c r="E111" s="79" t="s">
        <v>263</v>
      </c>
      <c r="F111" s="90" t="str">
        <f>INDEX([1]Поставка!$F:$F,MATCH(B111,[1]Поставка!$E:$E,0))</f>
        <v>Бак мембранный для водоснабжения Gekon WAV8 (25 бар)</v>
      </c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40">
        <v>8</v>
      </c>
      <c r="X111" s="40"/>
      <c r="Y111" s="40"/>
      <c r="Z111" s="40">
        <v>25</v>
      </c>
      <c r="AA111" s="40"/>
      <c r="AB111" s="40"/>
      <c r="AC111" s="40">
        <f t="shared" si="0"/>
        <v>4</v>
      </c>
      <c r="AD111" s="40"/>
      <c r="AE111" s="40"/>
      <c r="AF111" s="72">
        <v>11.3</v>
      </c>
      <c r="AG111" s="73"/>
      <c r="AH111" s="74"/>
      <c r="AI111" s="72">
        <v>320</v>
      </c>
      <c r="AJ111" s="73"/>
      <c r="AK111" s="74"/>
      <c r="AL111" s="72">
        <v>220</v>
      </c>
      <c r="AM111" s="73"/>
      <c r="AN111" s="74"/>
      <c r="AO111" s="40" t="s">
        <v>317</v>
      </c>
      <c r="AP111" s="40"/>
      <c r="AQ111" s="40"/>
      <c r="AR111" s="75" t="s">
        <v>340</v>
      </c>
      <c r="AS111" s="75"/>
      <c r="AT111" s="75"/>
      <c r="AU111" s="75"/>
      <c r="AV111" s="76">
        <f>_xlfn.XLOOKUP(B111,PL!A:A,PL!D:D)</f>
        <v>311.52941176470586</v>
      </c>
      <c r="AW111" s="76"/>
      <c r="AX111" s="76"/>
      <c r="AY111" s="76"/>
      <c r="AZ111" s="76"/>
    </row>
    <row r="112" spans="2:52" ht="18" customHeight="1" x14ac:dyDescent="0.25">
      <c r="B112" s="77" t="s">
        <v>265</v>
      </c>
      <c r="C112" s="78" t="s">
        <v>265</v>
      </c>
      <c r="D112" s="78" t="s">
        <v>265</v>
      </c>
      <c r="E112" s="79" t="s">
        <v>265</v>
      </c>
      <c r="F112" s="90" t="str">
        <f>INDEX([1]Поставка!$F:$F,MATCH(B112,[1]Поставка!$E:$E,0))</f>
        <v>Бак мембранный для водоснабжения Gekon WAV12 (25 бар)</v>
      </c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40">
        <v>12</v>
      </c>
      <c r="X112" s="40"/>
      <c r="Y112" s="40"/>
      <c r="Z112" s="40">
        <v>25</v>
      </c>
      <c r="AA112" s="40"/>
      <c r="AB112" s="40"/>
      <c r="AC112" s="40">
        <f t="shared" si="0"/>
        <v>4</v>
      </c>
      <c r="AD112" s="40"/>
      <c r="AE112" s="40"/>
      <c r="AF112" s="72">
        <v>12.05</v>
      </c>
      <c r="AG112" s="73"/>
      <c r="AH112" s="74"/>
      <c r="AI112" s="72">
        <v>380</v>
      </c>
      <c r="AJ112" s="73"/>
      <c r="AK112" s="74"/>
      <c r="AL112" s="72">
        <v>220</v>
      </c>
      <c r="AM112" s="73"/>
      <c r="AN112" s="74"/>
      <c r="AO112" s="40" t="s">
        <v>317</v>
      </c>
      <c r="AP112" s="40"/>
      <c r="AQ112" s="40"/>
      <c r="AR112" s="75" t="s">
        <v>340</v>
      </c>
      <c r="AS112" s="75"/>
      <c r="AT112" s="75"/>
      <c r="AU112" s="75"/>
      <c r="AV112" s="76">
        <f>_xlfn.XLOOKUP(B112,PL!A:A,PL!D:D)</f>
        <v>311.52941176470586</v>
      </c>
      <c r="AW112" s="76"/>
      <c r="AX112" s="76"/>
      <c r="AY112" s="76"/>
      <c r="AZ112" s="76"/>
    </row>
    <row r="113" spans="2:52" ht="18" customHeight="1" x14ac:dyDescent="0.25">
      <c r="B113" s="77" t="s">
        <v>267</v>
      </c>
      <c r="C113" s="78" t="s">
        <v>267</v>
      </c>
      <c r="D113" s="78" t="s">
        <v>267</v>
      </c>
      <c r="E113" s="79" t="s">
        <v>267</v>
      </c>
      <c r="F113" s="90" t="str">
        <f>INDEX([1]Поставка!$F:$F,MATCH(B113,[1]Поставка!$E:$E,0))</f>
        <v>Бак мембранный для водоснабжения Gekon WAV18 (25 бар)</v>
      </c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40">
        <v>18</v>
      </c>
      <c r="X113" s="40"/>
      <c r="Y113" s="40"/>
      <c r="Z113" s="40">
        <v>25</v>
      </c>
      <c r="AA113" s="40"/>
      <c r="AB113" s="40"/>
      <c r="AC113" s="40">
        <f t="shared" si="0"/>
        <v>4</v>
      </c>
      <c r="AD113" s="40"/>
      <c r="AE113" s="40"/>
      <c r="AF113" s="72">
        <v>12.5</v>
      </c>
      <c r="AG113" s="73"/>
      <c r="AH113" s="74"/>
      <c r="AI113" s="72">
        <v>430</v>
      </c>
      <c r="AJ113" s="73"/>
      <c r="AK113" s="74"/>
      <c r="AL113" s="72">
        <v>280</v>
      </c>
      <c r="AM113" s="73"/>
      <c r="AN113" s="74"/>
      <c r="AO113" s="40" t="s">
        <v>317</v>
      </c>
      <c r="AP113" s="40"/>
      <c r="AQ113" s="40"/>
      <c r="AR113" s="75" t="s">
        <v>340</v>
      </c>
      <c r="AS113" s="75"/>
      <c r="AT113" s="75"/>
      <c r="AU113" s="75"/>
      <c r="AV113" s="76">
        <f>_xlfn.XLOOKUP(B113,PL!A:A,PL!D:D)</f>
        <v>426.35294117647055</v>
      </c>
      <c r="AW113" s="76"/>
      <c r="AX113" s="76"/>
      <c r="AY113" s="76"/>
      <c r="AZ113" s="76"/>
    </row>
    <row r="114" spans="2:52" ht="18" customHeight="1" x14ac:dyDescent="0.25">
      <c r="B114" s="77" t="s">
        <v>269</v>
      </c>
      <c r="C114" s="78" t="s">
        <v>269</v>
      </c>
      <c r="D114" s="78" t="s">
        <v>269</v>
      </c>
      <c r="E114" s="79" t="s">
        <v>269</v>
      </c>
      <c r="F114" s="90" t="str">
        <f>INDEX([1]Поставка!$F:$F,MATCH(B114,[1]Поставка!$E:$E,0))</f>
        <v>Бак мембранный для водоснабжения Gekon WAV 24 (25 бар)</v>
      </c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40">
        <v>24</v>
      </c>
      <c r="X114" s="40"/>
      <c r="Y114" s="40"/>
      <c r="Z114" s="40">
        <v>25</v>
      </c>
      <c r="AA114" s="40"/>
      <c r="AB114" s="40"/>
      <c r="AC114" s="40">
        <f t="shared" si="0"/>
        <v>4</v>
      </c>
      <c r="AD114" s="40"/>
      <c r="AE114" s="40"/>
      <c r="AF114" s="72">
        <v>12.8</v>
      </c>
      <c r="AG114" s="73"/>
      <c r="AH114" s="74"/>
      <c r="AI114" s="72">
        <v>470</v>
      </c>
      <c r="AJ114" s="73"/>
      <c r="AK114" s="74"/>
      <c r="AL114" s="72">
        <v>280</v>
      </c>
      <c r="AM114" s="73"/>
      <c r="AN114" s="74"/>
      <c r="AO114" s="40" t="s">
        <v>317</v>
      </c>
      <c r="AP114" s="40"/>
      <c r="AQ114" s="40"/>
      <c r="AR114" s="75" t="s">
        <v>340</v>
      </c>
      <c r="AS114" s="75"/>
      <c r="AT114" s="75"/>
      <c r="AU114" s="75"/>
      <c r="AV114" s="76">
        <f>_xlfn.XLOOKUP(B114,PL!A:A,PL!D:D)</f>
        <v>426.35294117647055</v>
      </c>
      <c r="AW114" s="76"/>
      <c r="AX114" s="76"/>
      <c r="AY114" s="76"/>
      <c r="AZ114" s="76"/>
    </row>
    <row r="115" spans="2:52" ht="18" customHeight="1" x14ac:dyDescent="0.25">
      <c r="B115" s="77" t="s">
        <v>270</v>
      </c>
      <c r="C115" s="78" t="s">
        <v>270</v>
      </c>
      <c r="D115" s="78" t="s">
        <v>270</v>
      </c>
      <c r="E115" s="79" t="s">
        <v>270</v>
      </c>
      <c r="F115" s="90" t="str">
        <f>INDEX([1]Поставка!$F:$F,MATCH(B115,[1]Поставка!$E:$E,0))</f>
        <v>Бак мембранный для водоснабжения Gekon WAV 50 (25 бар)</v>
      </c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40">
        <v>50</v>
      </c>
      <c r="X115" s="40"/>
      <c r="Y115" s="40"/>
      <c r="Z115" s="40">
        <v>25</v>
      </c>
      <c r="AA115" s="40"/>
      <c r="AB115" s="40"/>
      <c r="AC115" s="40">
        <f t="shared" si="0"/>
        <v>4</v>
      </c>
      <c r="AD115" s="40"/>
      <c r="AE115" s="40"/>
      <c r="AF115" s="72">
        <v>34.1</v>
      </c>
      <c r="AG115" s="73"/>
      <c r="AH115" s="74"/>
      <c r="AI115" s="72">
        <v>750</v>
      </c>
      <c r="AJ115" s="73"/>
      <c r="AK115" s="74"/>
      <c r="AL115" s="72">
        <v>380</v>
      </c>
      <c r="AM115" s="73"/>
      <c r="AN115" s="74"/>
      <c r="AO115" s="40" t="s">
        <v>317</v>
      </c>
      <c r="AP115" s="40"/>
      <c r="AQ115" s="40"/>
      <c r="AR115" s="75" t="s">
        <v>340</v>
      </c>
      <c r="AS115" s="75"/>
      <c r="AT115" s="75"/>
      <c r="AU115" s="75"/>
      <c r="AV115" s="76">
        <f>_xlfn.XLOOKUP(B115,PL!A:A,PL!D:D)</f>
        <v>630.88235294117646</v>
      </c>
      <c r="AW115" s="76"/>
      <c r="AX115" s="76"/>
      <c r="AY115" s="76"/>
      <c r="AZ115" s="76"/>
    </row>
    <row r="116" spans="2:52" ht="18" customHeight="1" x14ac:dyDescent="0.25">
      <c r="B116" s="77" t="s">
        <v>271</v>
      </c>
      <c r="C116" s="78" t="s">
        <v>271</v>
      </c>
      <c r="D116" s="78" t="s">
        <v>271</v>
      </c>
      <c r="E116" s="79" t="s">
        <v>271</v>
      </c>
      <c r="F116" s="90" t="str">
        <f>INDEX([1]Поставка!$F:$F,MATCH(B116,[1]Поставка!$E:$E,0))</f>
        <v>Бак мембранный для водоснабжения Gekon WAV60 (25 бар)</v>
      </c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40">
        <v>60</v>
      </c>
      <c r="X116" s="40"/>
      <c r="Y116" s="40"/>
      <c r="Z116" s="40">
        <v>25</v>
      </c>
      <c r="AA116" s="40"/>
      <c r="AB116" s="40"/>
      <c r="AC116" s="40">
        <f t="shared" si="0"/>
        <v>4</v>
      </c>
      <c r="AD116" s="40"/>
      <c r="AE116" s="40"/>
      <c r="AF116" s="72">
        <v>42</v>
      </c>
      <c r="AG116" s="73"/>
      <c r="AH116" s="74"/>
      <c r="AI116" s="72">
        <v>810</v>
      </c>
      <c r="AJ116" s="73"/>
      <c r="AK116" s="74"/>
      <c r="AL116" s="72">
        <v>380</v>
      </c>
      <c r="AM116" s="73"/>
      <c r="AN116" s="74"/>
      <c r="AO116" s="40" t="s">
        <v>317</v>
      </c>
      <c r="AP116" s="40"/>
      <c r="AQ116" s="40"/>
      <c r="AR116" s="75" t="s">
        <v>340</v>
      </c>
      <c r="AS116" s="75"/>
      <c r="AT116" s="75"/>
      <c r="AU116" s="75"/>
      <c r="AV116" s="76">
        <f>_xlfn.XLOOKUP(B116,PL!A:A,PL!D:D)</f>
        <v>711.0980392156863</v>
      </c>
      <c r="AW116" s="76"/>
      <c r="AX116" s="76"/>
      <c r="AY116" s="76"/>
      <c r="AZ116" s="76"/>
    </row>
    <row r="117" spans="2:52" ht="18" customHeight="1" x14ac:dyDescent="0.25">
      <c r="B117" s="77" t="s">
        <v>273</v>
      </c>
      <c r="C117" s="78" t="s">
        <v>273</v>
      </c>
      <c r="D117" s="78" t="s">
        <v>273</v>
      </c>
      <c r="E117" s="79" t="s">
        <v>273</v>
      </c>
      <c r="F117" s="90" t="str">
        <f>INDEX([1]Поставка!$F:$F,MATCH(B117,[1]Поставка!$E:$E,0))</f>
        <v>Бак мембранный для водоснабжения Gekon WAV 80 (25 бар)</v>
      </c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40">
        <v>80</v>
      </c>
      <c r="X117" s="40"/>
      <c r="Y117" s="40"/>
      <c r="Z117" s="40">
        <v>25</v>
      </c>
      <c r="AA117" s="40"/>
      <c r="AB117" s="40"/>
      <c r="AC117" s="40">
        <f t="shared" si="0"/>
        <v>4</v>
      </c>
      <c r="AD117" s="40"/>
      <c r="AE117" s="40"/>
      <c r="AF117" s="72">
        <v>45</v>
      </c>
      <c r="AG117" s="73"/>
      <c r="AH117" s="74"/>
      <c r="AI117" s="72">
        <v>960</v>
      </c>
      <c r="AJ117" s="73"/>
      <c r="AK117" s="74"/>
      <c r="AL117" s="72">
        <v>430</v>
      </c>
      <c r="AM117" s="73"/>
      <c r="AN117" s="74"/>
      <c r="AO117" s="40" t="s">
        <v>317</v>
      </c>
      <c r="AP117" s="40"/>
      <c r="AQ117" s="40"/>
      <c r="AR117" s="75" t="s">
        <v>340</v>
      </c>
      <c r="AS117" s="75"/>
      <c r="AT117" s="75"/>
      <c r="AU117" s="75"/>
      <c r="AV117" s="76">
        <f>_xlfn.XLOOKUP(B117,PL!A:A,PL!D:D)</f>
        <v>1132.4901960784314</v>
      </c>
      <c r="AW117" s="76"/>
      <c r="AX117" s="76"/>
      <c r="AY117" s="76"/>
      <c r="AZ117" s="76"/>
    </row>
    <row r="118" spans="2:52" ht="18" customHeight="1" x14ac:dyDescent="0.25">
      <c r="B118" s="77" t="s">
        <v>274</v>
      </c>
      <c r="C118" s="78" t="s">
        <v>274</v>
      </c>
      <c r="D118" s="78" t="s">
        <v>274</v>
      </c>
      <c r="E118" s="79" t="s">
        <v>274</v>
      </c>
      <c r="F118" s="90" t="str">
        <f>INDEX([1]Поставка!$F:$F,MATCH(B118,[1]Поставка!$E:$E,0))</f>
        <v>Бак мембранный для водоснабжения Gekon WAV100 (25 бар)</v>
      </c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40">
        <v>100</v>
      </c>
      <c r="X118" s="40"/>
      <c r="Y118" s="40"/>
      <c r="Z118" s="40">
        <v>25</v>
      </c>
      <c r="AA118" s="40"/>
      <c r="AB118" s="40"/>
      <c r="AC118" s="40">
        <f t="shared" si="0"/>
        <v>4</v>
      </c>
      <c r="AD118" s="40"/>
      <c r="AE118" s="40"/>
      <c r="AF118" s="72">
        <v>67.3</v>
      </c>
      <c r="AG118" s="73"/>
      <c r="AH118" s="74"/>
      <c r="AI118" s="72">
        <v>990</v>
      </c>
      <c r="AJ118" s="73"/>
      <c r="AK118" s="74"/>
      <c r="AL118" s="72">
        <v>460</v>
      </c>
      <c r="AM118" s="73"/>
      <c r="AN118" s="74"/>
      <c r="AO118" s="40" t="s">
        <v>317</v>
      </c>
      <c r="AP118" s="40"/>
      <c r="AQ118" s="40"/>
      <c r="AR118" s="75" t="s">
        <v>340</v>
      </c>
      <c r="AS118" s="75"/>
      <c r="AT118" s="75"/>
      <c r="AU118" s="75"/>
      <c r="AV118" s="76">
        <f>_xlfn.XLOOKUP(B118,PL!A:A,PL!D:D)</f>
        <v>1150.6470588235295</v>
      </c>
      <c r="AW118" s="76"/>
      <c r="AX118" s="76"/>
      <c r="AY118" s="76"/>
      <c r="AZ118" s="76"/>
    </row>
    <row r="119" spans="2:52" ht="18" customHeight="1" x14ac:dyDescent="0.25">
      <c r="B119" s="77" t="s">
        <v>276</v>
      </c>
      <c r="C119" s="78" t="s">
        <v>276</v>
      </c>
      <c r="D119" s="78" t="s">
        <v>276</v>
      </c>
      <c r="E119" s="79" t="s">
        <v>276</v>
      </c>
      <c r="F119" s="90" t="str">
        <f>INDEX([1]Поставка!$F:$F,MATCH(B119,[1]Поставка!$E:$E,0))</f>
        <v>Бак мембранный для водоснабжения Gekon WAV150 (25 бар)</v>
      </c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40">
        <v>150</v>
      </c>
      <c r="X119" s="40"/>
      <c r="Y119" s="40"/>
      <c r="Z119" s="40">
        <v>25</v>
      </c>
      <c r="AA119" s="40"/>
      <c r="AB119" s="40"/>
      <c r="AC119" s="40">
        <f t="shared" si="0"/>
        <v>4</v>
      </c>
      <c r="AD119" s="40"/>
      <c r="AE119" s="40"/>
      <c r="AF119" s="72">
        <v>69</v>
      </c>
      <c r="AG119" s="73"/>
      <c r="AH119" s="74"/>
      <c r="AI119" s="72">
        <v>840</v>
      </c>
      <c r="AJ119" s="73"/>
      <c r="AK119" s="74"/>
      <c r="AL119" s="72">
        <v>550</v>
      </c>
      <c r="AM119" s="73"/>
      <c r="AN119" s="74"/>
      <c r="AO119" s="40" t="s">
        <v>317</v>
      </c>
      <c r="AP119" s="40"/>
      <c r="AQ119" s="40"/>
      <c r="AR119" s="75" t="s">
        <v>340</v>
      </c>
      <c r="AS119" s="75"/>
      <c r="AT119" s="75"/>
      <c r="AU119" s="75"/>
      <c r="AV119" s="76">
        <f>_xlfn.XLOOKUP(B119,PL!A:A,PL!D:D)</f>
        <v>1842.4117647058822</v>
      </c>
      <c r="AW119" s="76"/>
      <c r="AX119" s="76"/>
      <c r="AY119" s="76"/>
      <c r="AZ119" s="76"/>
    </row>
    <row r="120" spans="2:52" ht="18" customHeight="1" x14ac:dyDescent="0.25">
      <c r="B120" s="77" t="s">
        <v>278</v>
      </c>
      <c r="C120" s="78" t="s">
        <v>278</v>
      </c>
      <c r="D120" s="78" t="s">
        <v>278</v>
      </c>
      <c r="E120" s="79" t="s">
        <v>278</v>
      </c>
      <c r="F120" s="90" t="str">
        <f>INDEX([1]Поставка!$F:$F,MATCH(B120,[1]Поставка!$E:$E,0))</f>
        <v>Бак мембранный для водоснабжения GekonWAV 200 (25 бар)</v>
      </c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40">
        <v>200</v>
      </c>
      <c r="X120" s="40"/>
      <c r="Y120" s="40"/>
      <c r="Z120" s="40">
        <v>25</v>
      </c>
      <c r="AA120" s="40"/>
      <c r="AB120" s="40"/>
      <c r="AC120" s="40">
        <f t="shared" si="0"/>
        <v>4</v>
      </c>
      <c r="AD120" s="40"/>
      <c r="AE120" s="40"/>
      <c r="AF120" s="72">
        <v>70.3</v>
      </c>
      <c r="AG120" s="73"/>
      <c r="AH120" s="74"/>
      <c r="AI120" s="72">
        <v>1120</v>
      </c>
      <c r="AJ120" s="73"/>
      <c r="AK120" s="74"/>
      <c r="AL120" s="72">
        <v>590</v>
      </c>
      <c r="AM120" s="73"/>
      <c r="AN120" s="74"/>
      <c r="AO120" s="40" t="s">
        <v>318</v>
      </c>
      <c r="AP120" s="40"/>
      <c r="AQ120" s="40"/>
      <c r="AR120" s="75" t="s">
        <v>340</v>
      </c>
      <c r="AS120" s="75"/>
      <c r="AT120" s="75"/>
      <c r="AU120" s="75"/>
      <c r="AV120" s="76">
        <f>_xlfn.XLOOKUP(B120,PL!A:A,PL!D:D)</f>
        <v>2396.4901960784314</v>
      </c>
      <c r="AW120" s="76"/>
      <c r="AX120" s="76"/>
      <c r="AY120" s="76"/>
      <c r="AZ120" s="76"/>
    </row>
    <row r="121" spans="2:52" ht="18" customHeight="1" x14ac:dyDescent="0.25">
      <c r="B121" s="77" t="s">
        <v>279</v>
      </c>
      <c r="C121" s="78" t="s">
        <v>279</v>
      </c>
      <c r="D121" s="78" t="s">
        <v>279</v>
      </c>
      <c r="E121" s="79" t="s">
        <v>279</v>
      </c>
      <c r="F121" s="90" t="str">
        <f>INDEX([1]Поставка!$F:$F,MATCH(B121,[1]Поставка!$E:$E,0))</f>
        <v>Бак мембранный для водоснабжения Gekon WAV 300 (25 бар)</v>
      </c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40">
        <v>300</v>
      </c>
      <c r="X121" s="40"/>
      <c r="Y121" s="40"/>
      <c r="Z121" s="40">
        <v>25</v>
      </c>
      <c r="AA121" s="40"/>
      <c r="AB121" s="40"/>
      <c r="AC121" s="40">
        <f t="shared" si="0"/>
        <v>4</v>
      </c>
      <c r="AD121" s="40"/>
      <c r="AE121" s="40"/>
      <c r="AF121" s="72">
        <v>80.400000000000006</v>
      </c>
      <c r="AG121" s="73"/>
      <c r="AH121" s="74"/>
      <c r="AI121" s="72">
        <v>1230</v>
      </c>
      <c r="AJ121" s="73"/>
      <c r="AK121" s="74"/>
      <c r="AL121" s="72">
        <v>640</v>
      </c>
      <c r="AM121" s="73"/>
      <c r="AN121" s="74"/>
      <c r="AO121" s="40" t="s">
        <v>318</v>
      </c>
      <c r="AP121" s="40"/>
      <c r="AQ121" s="40"/>
      <c r="AR121" s="75" t="s">
        <v>340</v>
      </c>
      <c r="AS121" s="75"/>
      <c r="AT121" s="75"/>
      <c r="AU121" s="75"/>
      <c r="AV121" s="76">
        <f>_xlfn.XLOOKUP(B121,PL!A:A,PL!D:D)</f>
        <v>3055.4117647058824</v>
      </c>
      <c r="AW121" s="76"/>
      <c r="AX121" s="76"/>
      <c r="AY121" s="76"/>
      <c r="AZ121" s="76"/>
    </row>
    <row r="122" spans="2:52" ht="18" customHeight="1" x14ac:dyDescent="0.25">
      <c r="B122" s="77" t="s">
        <v>280</v>
      </c>
      <c r="C122" s="78" t="s">
        <v>280</v>
      </c>
      <c r="D122" s="78" t="s">
        <v>280</v>
      </c>
      <c r="E122" s="79" t="s">
        <v>280</v>
      </c>
      <c r="F122" s="90" t="str">
        <f>INDEX([1]Поставка!$F:$F,MATCH(B122,[1]Поставка!$E:$E,0))</f>
        <v>Бак мембранный для водоснабжения Gekon WAV 500 (25 бар)</v>
      </c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40">
        <v>500</v>
      </c>
      <c r="X122" s="40"/>
      <c r="Y122" s="40"/>
      <c r="Z122" s="40">
        <v>25</v>
      </c>
      <c r="AA122" s="40"/>
      <c r="AB122" s="40"/>
      <c r="AC122" s="40">
        <f t="shared" si="0"/>
        <v>4</v>
      </c>
      <c r="AD122" s="40"/>
      <c r="AE122" s="40"/>
      <c r="AF122" s="72">
        <v>111.2</v>
      </c>
      <c r="AG122" s="73"/>
      <c r="AH122" s="74"/>
      <c r="AI122" s="72">
        <v>1550</v>
      </c>
      <c r="AJ122" s="73"/>
      <c r="AK122" s="74"/>
      <c r="AL122" s="72">
        <v>750</v>
      </c>
      <c r="AM122" s="73"/>
      <c r="AN122" s="74"/>
      <c r="AO122" s="40" t="s">
        <v>318</v>
      </c>
      <c r="AP122" s="40"/>
      <c r="AQ122" s="40"/>
      <c r="AR122" s="75" t="s">
        <v>340</v>
      </c>
      <c r="AS122" s="75"/>
      <c r="AT122" s="75"/>
      <c r="AU122" s="75"/>
      <c r="AV122" s="76">
        <f>_xlfn.XLOOKUP(B122,PL!A:A,PL!D:D)</f>
        <v>4148.5294117647054</v>
      </c>
      <c r="AW122" s="76"/>
      <c r="AX122" s="76"/>
      <c r="AY122" s="76"/>
      <c r="AZ122" s="76"/>
    </row>
    <row r="123" spans="2:52" ht="18" customHeight="1" x14ac:dyDescent="0.25">
      <c r="B123" s="77" t="s">
        <v>281</v>
      </c>
      <c r="C123" s="78" t="s">
        <v>281</v>
      </c>
      <c r="D123" s="78" t="s">
        <v>281</v>
      </c>
      <c r="E123" s="79" t="s">
        <v>281</v>
      </c>
      <c r="F123" s="90" t="str">
        <f>INDEX([1]Поставка!$F:$F,MATCH(B123,[1]Поставка!$E:$E,0))</f>
        <v>Бак мембранный для водоснабжения Gekon WAV750 (25 бар)</v>
      </c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40">
        <v>750</v>
      </c>
      <c r="X123" s="40"/>
      <c r="Y123" s="40"/>
      <c r="Z123" s="40">
        <v>25</v>
      </c>
      <c r="AA123" s="40"/>
      <c r="AB123" s="40"/>
      <c r="AC123" s="40">
        <f t="shared" si="0"/>
        <v>4</v>
      </c>
      <c r="AD123" s="40"/>
      <c r="AE123" s="40"/>
      <c r="AF123" s="72">
        <v>231</v>
      </c>
      <c r="AG123" s="73"/>
      <c r="AH123" s="74"/>
      <c r="AI123" s="72">
        <v>1850</v>
      </c>
      <c r="AJ123" s="73"/>
      <c r="AK123" s="74"/>
      <c r="AL123" s="72">
        <v>800</v>
      </c>
      <c r="AM123" s="73"/>
      <c r="AN123" s="74"/>
      <c r="AO123" s="72" t="s">
        <v>388</v>
      </c>
      <c r="AP123" s="73"/>
      <c r="AQ123" s="74"/>
      <c r="AR123" s="75" t="s">
        <v>340</v>
      </c>
      <c r="AS123" s="75"/>
      <c r="AT123" s="75"/>
      <c r="AU123" s="75"/>
      <c r="AV123" s="76">
        <f>_xlfn.XLOOKUP(B123,PL!A:A,PL!D:D)</f>
        <v>5926.411764705882</v>
      </c>
      <c r="AW123" s="76"/>
      <c r="AX123" s="76"/>
      <c r="AY123" s="76"/>
      <c r="AZ123" s="76"/>
    </row>
    <row r="124" spans="2:52" ht="18" customHeight="1" x14ac:dyDescent="0.25">
      <c r="B124" s="77" t="s">
        <v>283</v>
      </c>
      <c r="C124" s="78" t="s">
        <v>283</v>
      </c>
      <c r="D124" s="78" t="s">
        <v>283</v>
      </c>
      <c r="E124" s="79" t="s">
        <v>283</v>
      </c>
      <c r="F124" s="90" t="str">
        <f>INDEX([1]Поставка!$F:$F,MATCH(B124,[1]Поставка!$E:$E,0))</f>
        <v>Бак мембранный для водоснабжения Gekon WAV 1000 (25 бар)</v>
      </c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40">
        <v>1000</v>
      </c>
      <c r="X124" s="40"/>
      <c r="Y124" s="40"/>
      <c r="Z124" s="40">
        <v>25</v>
      </c>
      <c r="AA124" s="40"/>
      <c r="AB124" s="40"/>
      <c r="AC124" s="40">
        <f t="shared" si="0"/>
        <v>4</v>
      </c>
      <c r="AD124" s="40"/>
      <c r="AE124" s="40"/>
      <c r="AF124" s="72">
        <v>265</v>
      </c>
      <c r="AG124" s="73"/>
      <c r="AH124" s="74"/>
      <c r="AI124" s="72">
        <v>2180</v>
      </c>
      <c r="AJ124" s="73"/>
      <c r="AK124" s="74"/>
      <c r="AL124" s="72">
        <v>800</v>
      </c>
      <c r="AM124" s="73"/>
      <c r="AN124" s="74"/>
      <c r="AO124" s="72" t="s">
        <v>388</v>
      </c>
      <c r="AP124" s="73"/>
      <c r="AQ124" s="74"/>
      <c r="AR124" s="75" t="s">
        <v>340</v>
      </c>
      <c r="AS124" s="75"/>
      <c r="AT124" s="75"/>
      <c r="AU124" s="75"/>
      <c r="AV124" s="76">
        <f>_xlfn.XLOOKUP(B124,PL!A:A,PL!D:D)</f>
        <v>7251.6862745098042</v>
      </c>
      <c r="AW124" s="76"/>
      <c r="AX124" s="76"/>
      <c r="AY124" s="76"/>
      <c r="AZ124" s="76"/>
    </row>
    <row r="125" spans="2:52" ht="18" customHeight="1" x14ac:dyDescent="0.25">
      <c r="B125" s="77" t="s">
        <v>284</v>
      </c>
      <c r="C125" s="78" t="s">
        <v>284</v>
      </c>
      <c r="D125" s="78" t="s">
        <v>284</v>
      </c>
      <c r="E125" s="79" t="s">
        <v>284</v>
      </c>
      <c r="F125" s="90" t="str">
        <f>INDEX([1]Поставка!$F:$F,MATCH(B125,[1]Поставка!$E:$E,0))</f>
        <v>Бак мембранный для водоснабжения Gekon WAV1500 (25 бар)</v>
      </c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40">
        <v>1500</v>
      </c>
      <c r="X125" s="40"/>
      <c r="Y125" s="40"/>
      <c r="Z125" s="40">
        <v>25</v>
      </c>
      <c r="AA125" s="40"/>
      <c r="AB125" s="40"/>
      <c r="AC125" s="40">
        <f t="shared" si="0"/>
        <v>4</v>
      </c>
      <c r="AD125" s="40"/>
      <c r="AE125" s="40"/>
      <c r="AF125" s="72">
        <v>410</v>
      </c>
      <c r="AG125" s="73"/>
      <c r="AH125" s="74"/>
      <c r="AI125" s="72">
        <v>2380</v>
      </c>
      <c r="AJ125" s="73"/>
      <c r="AK125" s="74"/>
      <c r="AL125" s="72">
        <v>960</v>
      </c>
      <c r="AM125" s="73"/>
      <c r="AN125" s="74"/>
      <c r="AO125" s="72" t="s">
        <v>388</v>
      </c>
      <c r="AP125" s="73"/>
      <c r="AQ125" s="74"/>
      <c r="AR125" s="75" t="s">
        <v>340</v>
      </c>
      <c r="AS125" s="75"/>
      <c r="AT125" s="75"/>
      <c r="AU125" s="75"/>
      <c r="AV125" s="76">
        <f>_xlfn.XLOOKUP(B125,PL!A:A,PL!D:D)</f>
        <v>9850.9019607843129</v>
      </c>
      <c r="AW125" s="76"/>
      <c r="AX125" s="76"/>
      <c r="AY125" s="76"/>
      <c r="AZ125" s="76"/>
    </row>
    <row r="126" spans="2:52" ht="18" customHeight="1" x14ac:dyDescent="0.25">
      <c r="B126" s="77" t="s">
        <v>286</v>
      </c>
      <c r="C126" s="78" t="s">
        <v>286</v>
      </c>
      <c r="D126" s="78" t="s">
        <v>286</v>
      </c>
      <c r="E126" s="79" t="s">
        <v>286</v>
      </c>
      <c r="F126" s="90" t="str">
        <f>INDEX([1]Поставка!$F:$F,MATCH(B126,[1]Поставка!$E:$E,0))</f>
        <v>Бак мембранный для водоснабжения Gekon WAV 2000 (25 бар)</v>
      </c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40">
        <v>2000</v>
      </c>
      <c r="X126" s="40"/>
      <c r="Y126" s="40"/>
      <c r="Z126" s="40">
        <v>25</v>
      </c>
      <c r="AA126" s="40"/>
      <c r="AB126" s="40"/>
      <c r="AC126" s="40">
        <f t="shared" si="0"/>
        <v>4</v>
      </c>
      <c r="AD126" s="40"/>
      <c r="AE126" s="40"/>
      <c r="AF126" s="72">
        <v>555</v>
      </c>
      <c r="AG126" s="73"/>
      <c r="AH126" s="74"/>
      <c r="AI126" s="72">
        <v>2520</v>
      </c>
      <c r="AJ126" s="73"/>
      <c r="AK126" s="74"/>
      <c r="AL126" s="72">
        <v>1100</v>
      </c>
      <c r="AM126" s="73"/>
      <c r="AN126" s="74"/>
      <c r="AO126" s="72" t="s">
        <v>388</v>
      </c>
      <c r="AP126" s="73"/>
      <c r="AQ126" s="74"/>
      <c r="AR126" s="75" t="s">
        <v>340</v>
      </c>
      <c r="AS126" s="75"/>
      <c r="AT126" s="75"/>
      <c r="AU126" s="75"/>
      <c r="AV126" s="76">
        <f>_xlfn.XLOOKUP(B126,PL!A:A,PL!D:D)</f>
        <v>15459.862745098038</v>
      </c>
      <c r="AW126" s="76"/>
      <c r="AX126" s="76"/>
      <c r="AY126" s="76"/>
      <c r="AZ126" s="76"/>
    </row>
    <row r="127" spans="2:52" ht="18" customHeight="1" x14ac:dyDescent="0.25">
      <c r="B127" s="77" t="s">
        <v>287</v>
      </c>
      <c r="C127" s="78" t="s">
        <v>287</v>
      </c>
      <c r="D127" s="78" t="s">
        <v>287</v>
      </c>
      <c r="E127" s="79" t="s">
        <v>287</v>
      </c>
      <c r="F127" s="90" t="str">
        <f>INDEX([1]Поставка!$F:$F,MATCH(B127,[1]Поставка!$E:$E,0))</f>
        <v>Бак мембранный для водоснабжения Gekon WAV2500 (25 бар)</v>
      </c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40">
        <v>2500</v>
      </c>
      <c r="X127" s="40"/>
      <c r="Y127" s="40"/>
      <c r="Z127" s="40">
        <v>25</v>
      </c>
      <c r="AA127" s="40"/>
      <c r="AB127" s="40"/>
      <c r="AC127" s="40">
        <f t="shared" si="0"/>
        <v>4</v>
      </c>
      <c r="AD127" s="40"/>
      <c r="AE127" s="40"/>
      <c r="AF127" s="72">
        <v>720</v>
      </c>
      <c r="AG127" s="73"/>
      <c r="AH127" s="74"/>
      <c r="AI127" s="72">
        <v>2760</v>
      </c>
      <c r="AJ127" s="73"/>
      <c r="AK127" s="74"/>
      <c r="AL127" s="72">
        <v>1100</v>
      </c>
      <c r="AM127" s="73"/>
      <c r="AN127" s="74"/>
      <c r="AO127" s="72" t="s">
        <v>388</v>
      </c>
      <c r="AP127" s="73"/>
      <c r="AQ127" s="74"/>
      <c r="AR127" s="75" t="s">
        <v>340</v>
      </c>
      <c r="AS127" s="75"/>
      <c r="AT127" s="75"/>
      <c r="AU127" s="75"/>
      <c r="AV127" s="76">
        <f>_xlfn.XLOOKUP(B127,PL!A:A,PL!D:D)</f>
        <v>17497.607843137255</v>
      </c>
      <c r="AW127" s="76"/>
      <c r="AX127" s="76"/>
      <c r="AY127" s="76"/>
      <c r="AZ127" s="76"/>
    </row>
    <row r="128" spans="2:52" ht="18" customHeight="1" x14ac:dyDescent="0.25">
      <c r="B128" s="77" t="s">
        <v>289</v>
      </c>
      <c r="C128" s="78" t="s">
        <v>289</v>
      </c>
      <c r="D128" s="78" t="s">
        <v>289</v>
      </c>
      <c r="E128" s="79" t="s">
        <v>289</v>
      </c>
      <c r="F128" s="90" t="str">
        <f>INDEX([1]Поставка!$F:$F,MATCH(B128,[1]Поставка!$E:$E,0))</f>
        <v>Бак мембранный для водоснабжения Gekon WAV3000 (25 бар)</v>
      </c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40">
        <v>3000</v>
      </c>
      <c r="X128" s="40"/>
      <c r="Y128" s="40"/>
      <c r="Z128" s="40">
        <v>25</v>
      </c>
      <c r="AA128" s="40"/>
      <c r="AB128" s="40"/>
      <c r="AC128" s="40">
        <f t="shared" si="0"/>
        <v>4</v>
      </c>
      <c r="AD128" s="40"/>
      <c r="AE128" s="40"/>
      <c r="AF128" s="72">
        <v>845</v>
      </c>
      <c r="AG128" s="73"/>
      <c r="AH128" s="74"/>
      <c r="AI128" s="72">
        <v>2800</v>
      </c>
      <c r="AJ128" s="73"/>
      <c r="AK128" s="74"/>
      <c r="AL128" s="72">
        <v>1200</v>
      </c>
      <c r="AM128" s="73"/>
      <c r="AN128" s="74"/>
      <c r="AO128" s="40" t="s">
        <v>320</v>
      </c>
      <c r="AP128" s="40"/>
      <c r="AQ128" s="40"/>
      <c r="AR128" s="75" t="s">
        <v>340</v>
      </c>
      <c r="AS128" s="75"/>
      <c r="AT128" s="75"/>
      <c r="AU128" s="75"/>
      <c r="AV128" s="76">
        <f>_xlfn.XLOOKUP(B128,PL!A:A,PL!D:D)</f>
        <v>20407.215686274511</v>
      </c>
      <c r="AW128" s="76"/>
      <c r="AX128" s="76"/>
      <c r="AY128" s="76"/>
      <c r="AZ128" s="76"/>
    </row>
    <row r="129" spans="2:52" ht="18" customHeight="1" x14ac:dyDescent="0.25">
      <c r="B129" s="77" t="s">
        <v>291</v>
      </c>
      <c r="C129" s="78" t="s">
        <v>291</v>
      </c>
      <c r="D129" s="78" t="s">
        <v>291</v>
      </c>
      <c r="E129" s="79" t="s">
        <v>291</v>
      </c>
      <c r="F129" s="80" t="str">
        <f>INDEX([1]Поставка!$F:$F,MATCH(B129,[1]Поставка!$E:$E,0))</f>
        <v>Бак мембранный для водоснабжения Gekon WAV4000 (25 бар)</v>
      </c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2"/>
      <c r="W129" s="72">
        <v>4000</v>
      </c>
      <c r="X129" s="73"/>
      <c r="Y129" s="74"/>
      <c r="Z129" s="72">
        <v>25</v>
      </c>
      <c r="AA129" s="73"/>
      <c r="AB129" s="74"/>
      <c r="AC129" s="72">
        <f t="shared" si="0"/>
        <v>4</v>
      </c>
      <c r="AD129" s="73"/>
      <c r="AE129" s="74"/>
      <c r="AF129" s="72">
        <v>1023.06</v>
      </c>
      <c r="AG129" s="73"/>
      <c r="AH129" s="74"/>
      <c r="AI129" s="72">
        <v>3100</v>
      </c>
      <c r="AJ129" s="73"/>
      <c r="AK129" s="74"/>
      <c r="AL129" s="72">
        <v>1450</v>
      </c>
      <c r="AM129" s="73"/>
      <c r="AN129" s="74"/>
      <c r="AO129" s="72" t="s">
        <v>389</v>
      </c>
      <c r="AP129" s="73"/>
      <c r="AQ129" s="74"/>
      <c r="AR129" s="77" t="s">
        <v>340</v>
      </c>
      <c r="AS129" s="78"/>
      <c r="AT129" s="78"/>
      <c r="AU129" s="79"/>
      <c r="AV129" s="121">
        <f>_xlfn.XLOOKUP(B129,PL!A:A,PL!D:D)</f>
        <v>28540.98039215686</v>
      </c>
      <c r="AW129" s="122"/>
      <c r="AX129" s="122"/>
      <c r="AY129" s="122"/>
      <c r="AZ129" s="123"/>
    </row>
    <row r="130" spans="2:52" ht="18" customHeight="1" x14ac:dyDescent="0.25">
      <c r="B130" s="77" t="s">
        <v>293</v>
      </c>
      <c r="C130" s="78" t="s">
        <v>293</v>
      </c>
      <c r="D130" s="78" t="s">
        <v>293</v>
      </c>
      <c r="E130" s="79" t="s">
        <v>293</v>
      </c>
      <c r="F130" s="80" t="str">
        <f>INDEX([1]Поставка!$F:$F,MATCH(B130,[1]Поставка!$E:$E,0))</f>
        <v>Бак мембранный для водоснабжения Gekon WAV5000 (25 бар)</v>
      </c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2"/>
      <c r="W130" s="72">
        <v>5000</v>
      </c>
      <c r="X130" s="73"/>
      <c r="Y130" s="74"/>
      <c r="Z130" s="72">
        <v>25</v>
      </c>
      <c r="AA130" s="73"/>
      <c r="AB130" s="74"/>
      <c r="AC130" s="72">
        <f t="shared" si="0"/>
        <v>4</v>
      </c>
      <c r="AD130" s="73"/>
      <c r="AE130" s="74"/>
      <c r="AF130" s="72">
        <v>1159</v>
      </c>
      <c r="AG130" s="73"/>
      <c r="AH130" s="74"/>
      <c r="AI130" s="72">
        <v>3720</v>
      </c>
      <c r="AJ130" s="73"/>
      <c r="AK130" s="74"/>
      <c r="AL130" s="72">
        <v>1450</v>
      </c>
      <c r="AM130" s="73"/>
      <c r="AN130" s="74"/>
      <c r="AO130" s="72" t="s">
        <v>389</v>
      </c>
      <c r="AP130" s="73"/>
      <c r="AQ130" s="74"/>
      <c r="AR130" s="77" t="s">
        <v>340</v>
      </c>
      <c r="AS130" s="78"/>
      <c r="AT130" s="78"/>
      <c r="AU130" s="79"/>
      <c r="AV130" s="121">
        <f>_xlfn.XLOOKUP(B130,PL!A:A,PL!D:D)</f>
        <v>35797.019607843133</v>
      </c>
      <c r="AW130" s="122"/>
      <c r="AX130" s="122"/>
      <c r="AY130" s="122"/>
      <c r="AZ130" s="123"/>
    </row>
    <row r="131" spans="2:52" ht="18" customHeight="1" x14ac:dyDescent="0.25">
      <c r="B131" s="77" t="s">
        <v>295</v>
      </c>
      <c r="C131" s="78" t="s">
        <v>295</v>
      </c>
      <c r="D131" s="78" t="s">
        <v>295</v>
      </c>
      <c r="E131" s="79" t="s">
        <v>295</v>
      </c>
      <c r="F131" s="80" t="str">
        <f>INDEX([1]Поставка!$F:$F,MATCH(B131,[1]Поставка!$E:$E,0))</f>
        <v>Бак мембранный для водоснабжения Gekon WAV8000 (25 бар)</v>
      </c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2"/>
      <c r="W131" s="72">
        <v>8000</v>
      </c>
      <c r="X131" s="73"/>
      <c r="Y131" s="74"/>
      <c r="Z131" s="72">
        <v>25</v>
      </c>
      <c r="AA131" s="73"/>
      <c r="AB131" s="74"/>
      <c r="AC131" s="72">
        <f t="shared" si="0"/>
        <v>4</v>
      </c>
      <c r="AD131" s="73"/>
      <c r="AE131" s="74"/>
      <c r="AF131" s="72">
        <v>1657</v>
      </c>
      <c r="AG131" s="73"/>
      <c r="AH131" s="74"/>
      <c r="AI131" s="72">
        <v>6070</v>
      </c>
      <c r="AJ131" s="73"/>
      <c r="AK131" s="74"/>
      <c r="AL131" s="72">
        <v>1450</v>
      </c>
      <c r="AM131" s="73"/>
      <c r="AN131" s="74"/>
      <c r="AO131" s="72"/>
      <c r="AP131" s="73"/>
      <c r="AQ131" s="74"/>
      <c r="AR131" s="77" t="s">
        <v>340</v>
      </c>
      <c r="AS131" s="78"/>
      <c r="AT131" s="78"/>
      <c r="AU131" s="79"/>
      <c r="AV131" s="121">
        <f>_xlfn.XLOOKUP(B131,PL!A:A,PL!D:D)</f>
        <v>71091.843137254895</v>
      </c>
      <c r="AW131" s="122"/>
      <c r="AX131" s="122"/>
      <c r="AY131" s="122"/>
      <c r="AZ131" s="123"/>
    </row>
    <row r="132" spans="2:52" ht="18" customHeight="1" x14ac:dyDescent="0.25">
      <c r="B132" s="77" t="s">
        <v>297</v>
      </c>
      <c r="C132" s="78"/>
      <c r="D132" s="78"/>
      <c r="E132" s="79"/>
      <c r="F132" s="80" t="str">
        <f>INDEX([1]Поставка!$F:$F,MATCH(B132,[1]Поставка!$E:$E,0))</f>
        <v>Бак мембранный для водоснабжения Gekon WAV10000 (25 бар)</v>
      </c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2"/>
      <c r="W132" s="72">
        <v>10000</v>
      </c>
      <c r="X132" s="73"/>
      <c r="Y132" s="74"/>
      <c r="Z132" s="72">
        <v>25</v>
      </c>
      <c r="AA132" s="73"/>
      <c r="AB132" s="74"/>
      <c r="AC132" s="72">
        <f t="shared" si="0"/>
        <v>4</v>
      </c>
      <c r="AD132" s="73"/>
      <c r="AE132" s="74"/>
      <c r="AF132" s="72">
        <v>2520</v>
      </c>
      <c r="AG132" s="73"/>
      <c r="AH132" s="74"/>
      <c r="AI132" s="72">
        <v>5750</v>
      </c>
      <c r="AJ132" s="73"/>
      <c r="AK132" s="74"/>
      <c r="AL132" s="72">
        <v>1600</v>
      </c>
      <c r="AM132" s="73"/>
      <c r="AN132" s="74"/>
      <c r="AO132" s="72" t="s">
        <v>387</v>
      </c>
      <c r="AP132" s="73"/>
      <c r="AQ132" s="74"/>
      <c r="AR132" s="77" t="s">
        <v>340</v>
      </c>
      <c r="AS132" s="78"/>
      <c r="AT132" s="78"/>
      <c r="AU132" s="79"/>
      <c r="AV132" s="121">
        <f>_xlfn.XLOOKUP(B132,PL!A:A,PL!D:D)</f>
        <v>85310.156862745091</v>
      </c>
      <c r="AW132" s="122"/>
      <c r="AX132" s="122"/>
      <c r="AY132" s="122"/>
      <c r="AZ132" s="123"/>
    </row>
    <row r="133" spans="2:52" ht="18" customHeight="1" x14ac:dyDescent="0.25">
      <c r="B133" s="11" t="s">
        <v>361</v>
      </c>
    </row>
    <row r="134" spans="2:52" ht="18" customHeight="1" x14ac:dyDescent="0.25">
      <c r="B134" s="11" t="s">
        <v>362</v>
      </c>
    </row>
    <row r="136" spans="2:52" ht="18" customHeight="1" x14ac:dyDescent="0.25">
      <c r="B136" s="70" t="s">
        <v>3</v>
      </c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</row>
    <row r="137" spans="2:52" ht="18" customHeight="1" x14ac:dyDescent="0.25">
      <c r="B137" s="70" t="s">
        <v>4</v>
      </c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</row>
    <row r="139" spans="2:52" ht="18" customHeight="1" x14ac:dyDescent="0.25">
      <c r="C139" s="12"/>
      <c r="D139" s="12"/>
      <c r="E139" s="12"/>
      <c r="F139" s="12"/>
      <c r="G139" s="12"/>
      <c r="H139" s="13"/>
      <c r="I139" s="14"/>
      <c r="J139" s="12"/>
      <c r="K139" s="12"/>
      <c r="L139" s="12"/>
      <c r="M139" s="12"/>
      <c r="N139" s="12"/>
    </row>
    <row r="140" spans="2:52" ht="18" customHeight="1" x14ac:dyDescent="0.25">
      <c r="C140" s="12"/>
      <c r="D140" s="12"/>
      <c r="E140" s="12"/>
      <c r="F140" s="12"/>
      <c r="G140" s="12"/>
      <c r="H140" s="13"/>
      <c r="I140" s="14"/>
      <c r="J140" s="12"/>
      <c r="K140" s="12"/>
      <c r="L140" s="12"/>
      <c r="M140" s="12"/>
      <c r="N140" s="12"/>
    </row>
    <row r="141" spans="2:52" ht="18" customHeight="1" x14ac:dyDescent="0.25">
      <c r="C141" s="12"/>
      <c r="D141" s="12"/>
      <c r="E141" s="12"/>
      <c r="F141" s="12"/>
      <c r="G141" s="12"/>
      <c r="H141" s="13"/>
      <c r="I141" s="14"/>
      <c r="J141" s="12"/>
      <c r="K141" s="12"/>
      <c r="L141" s="12"/>
      <c r="M141" s="12"/>
      <c r="N141" s="12"/>
    </row>
    <row r="142" spans="2:52" ht="18" customHeight="1" x14ac:dyDescent="0.25">
      <c r="B142" s="61" t="s">
        <v>5</v>
      </c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</row>
    <row r="143" spans="2:52" ht="18" customHeight="1" x14ac:dyDescent="0.25">
      <c r="B143" s="61" t="s">
        <v>390</v>
      </c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</row>
    <row r="144" spans="2:52" ht="18" customHeight="1" x14ac:dyDescent="0.25"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</row>
    <row r="145" spans="2:52" ht="18" customHeight="1" x14ac:dyDescent="0.25">
      <c r="B145" s="71" t="s">
        <v>476</v>
      </c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  <c r="AM145" s="71"/>
      <c r="AN145" s="71"/>
      <c r="AO145" s="71"/>
      <c r="AP145" s="62" t="s">
        <v>477</v>
      </c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2:52" ht="18" customHeight="1" x14ac:dyDescent="0.25">
      <c r="B146" s="62" t="s">
        <v>475</v>
      </c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2:52" ht="18" customHeight="1" x14ac:dyDescent="0.25"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2:52" ht="18" customHeight="1" x14ac:dyDescent="0.25">
      <c r="C148" s="89" t="s">
        <v>392</v>
      </c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19"/>
      <c r="R148" s="19"/>
      <c r="S148" s="19"/>
      <c r="T148" s="19"/>
      <c r="U148" s="19"/>
      <c r="V148" s="19" t="s">
        <v>6</v>
      </c>
      <c r="W148" s="19"/>
      <c r="X148" s="19"/>
      <c r="Y148" s="19"/>
      <c r="AA148" s="16"/>
      <c r="AP148" s="11"/>
      <c r="AS148" s="11"/>
    </row>
    <row r="149" spans="2:52" ht="18" customHeight="1" x14ac:dyDescent="0.25">
      <c r="V149" s="11" t="s">
        <v>399</v>
      </c>
      <c r="AA149" s="16"/>
      <c r="AP149" s="11"/>
      <c r="AS149" s="11"/>
    </row>
    <row r="150" spans="2:52" ht="18" customHeight="1" x14ac:dyDescent="0.25">
      <c r="V150" s="11" t="s">
        <v>376</v>
      </c>
      <c r="AA150" s="16"/>
      <c r="AP150" s="11"/>
      <c r="AS150" s="11"/>
    </row>
    <row r="151" spans="2:52" ht="18" customHeight="1" x14ac:dyDescent="0.25">
      <c r="V151" s="11" t="s">
        <v>377</v>
      </c>
      <c r="AA151" s="16"/>
      <c r="AP151" s="11"/>
      <c r="AS151" s="11"/>
    </row>
    <row r="152" spans="2:52" ht="18" customHeight="1" x14ac:dyDescent="0.25">
      <c r="V152" s="11" t="s">
        <v>378</v>
      </c>
      <c r="AA152" s="16"/>
      <c r="AP152" s="11"/>
      <c r="AS152" s="11"/>
    </row>
    <row r="153" spans="2:52" ht="18" customHeight="1" x14ac:dyDescent="0.25">
      <c r="V153" s="19" t="s">
        <v>352</v>
      </c>
      <c r="AA153" s="16"/>
      <c r="AP153" s="11"/>
      <c r="AS153" s="11"/>
    </row>
    <row r="154" spans="2:52" ht="18" customHeight="1" x14ac:dyDescent="0.25">
      <c r="V154" s="11" t="s">
        <v>456</v>
      </c>
      <c r="AA154" s="16"/>
      <c r="AP154" s="11"/>
      <c r="AS154" s="11"/>
    </row>
    <row r="155" spans="2:52" ht="18" customHeight="1" x14ac:dyDescent="0.25">
      <c r="V155" s="11" t="s">
        <v>455</v>
      </c>
      <c r="AA155" s="16"/>
      <c r="AP155" s="11"/>
      <c r="AS155" s="11"/>
    </row>
    <row r="156" spans="2:52" ht="18" customHeight="1" x14ac:dyDescent="0.25">
      <c r="V156" s="11" t="s">
        <v>348</v>
      </c>
      <c r="AA156" s="16"/>
      <c r="AP156" s="11"/>
      <c r="AS156" s="11"/>
    </row>
    <row r="157" spans="2:52" ht="18" customHeight="1" x14ac:dyDescent="0.25">
      <c r="V157" s="11" t="s">
        <v>391</v>
      </c>
      <c r="AA157" s="16"/>
      <c r="AP157" s="11"/>
      <c r="AS157" s="11"/>
    </row>
    <row r="158" spans="2:52" ht="18" customHeight="1" x14ac:dyDescent="0.25">
      <c r="V158" s="11" t="s">
        <v>379</v>
      </c>
      <c r="AA158" s="16"/>
      <c r="AP158" s="11"/>
      <c r="AS158" s="11"/>
    </row>
    <row r="159" spans="2:52" ht="18" customHeight="1" x14ac:dyDescent="0.25">
      <c r="V159" s="11" t="s">
        <v>341</v>
      </c>
      <c r="AA159" s="16"/>
    </row>
    <row r="160" spans="2:52" ht="18" customHeight="1" x14ac:dyDescent="0.25">
      <c r="V160" s="11" t="s">
        <v>342</v>
      </c>
      <c r="AA160" s="16"/>
    </row>
    <row r="161" spans="2:53" ht="18" customHeight="1" x14ac:dyDescent="0.25">
      <c r="V161" s="11" t="s">
        <v>343</v>
      </c>
      <c r="AA161" s="16"/>
    </row>
    <row r="162" spans="2:53" ht="18" customHeight="1" x14ac:dyDescent="0.25">
      <c r="B162" s="21"/>
      <c r="C162" s="21"/>
      <c r="D162" s="21"/>
      <c r="E162" s="21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1"/>
      <c r="AU162" s="21"/>
      <c r="AV162" s="21"/>
      <c r="AW162" s="21"/>
      <c r="AX162" s="23"/>
      <c r="AY162" s="23"/>
      <c r="AZ162" s="23"/>
      <c r="BA162" s="23"/>
    </row>
    <row r="163" spans="2:53" ht="18" customHeight="1" x14ac:dyDescent="0.25">
      <c r="B163" s="88" t="s">
        <v>1</v>
      </c>
      <c r="C163" s="88"/>
      <c r="D163" s="88"/>
      <c r="E163" s="88"/>
      <c r="F163" s="86" t="s">
        <v>0</v>
      </c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117" t="s">
        <v>312</v>
      </c>
      <c r="Z163" s="118"/>
      <c r="AA163" s="117" t="s">
        <v>310</v>
      </c>
      <c r="AB163" s="118"/>
      <c r="AC163" s="117" t="s">
        <v>339</v>
      </c>
      <c r="AD163" s="118"/>
      <c r="AE163" s="86" t="s">
        <v>309</v>
      </c>
      <c r="AF163" s="86"/>
      <c r="AG163" s="86"/>
      <c r="AH163" s="86" t="s">
        <v>313</v>
      </c>
      <c r="AI163" s="86"/>
      <c r="AJ163" s="86"/>
      <c r="AK163" s="86" t="s">
        <v>394</v>
      </c>
      <c r="AL163" s="86"/>
      <c r="AM163" s="86"/>
      <c r="AN163" s="86" t="s">
        <v>395</v>
      </c>
      <c r="AO163" s="86"/>
      <c r="AP163" s="86"/>
      <c r="AQ163" s="86" t="s">
        <v>315</v>
      </c>
      <c r="AR163" s="86"/>
      <c r="AS163" s="86"/>
      <c r="AT163" s="86" t="s">
        <v>2</v>
      </c>
      <c r="AU163" s="86"/>
      <c r="AV163" s="86"/>
      <c r="AW163" s="87" t="s">
        <v>474</v>
      </c>
      <c r="AX163" s="87"/>
      <c r="AY163" s="87"/>
      <c r="AZ163" s="87"/>
      <c r="BA163" s="23"/>
    </row>
    <row r="164" spans="2:53" ht="18" customHeight="1" x14ac:dyDescent="0.25">
      <c r="B164" s="88"/>
      <c r="C164" s="88"/>
      <c r="D164" s="88"/>
      <c r="E164" s="88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119"/>
      <c r="Z164" s="120"/>
      <c r="AA164" s="119"/>
      <c r="AB164" s="120"/>
      <c r="AC164" s="119"/>
      <c r="AD164" s="120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86"/>
      <c r="AT164" s="86"/>
      <c r="AU164" s="86"/>
      <c r="AV164" s="86"/>
      <c r="AW164" s="87"/>
      <c r="AX164" s="87"/>
      <c r="AY164" s="87"/>
      <c r="AZ164" s="87"/>
      <c r="BA164" s="23"/>
    </row>
    <row r="165" spans="2:53" ht="18" customHeight="1" x14ac:dyDescent="0.25">
      <c r="B165" s="77" t="s">
        <v>299</v>
      </c>
      <c r="C165" s="78"/>
      <c r="D165" s="78"/>
      <c r="E165" s="79"/>
      <c r="F165" s="90" t="s">
        <v>400</v>
      </c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72">
        <v>24</v>
      </c>
      <c r="Z165" s="74"/>
      <c r="AA165" s="72">
        <v>16</v>
      </c>
      <c r="AB165" s="74"/>
      <c r="AC165" s="72">
        <v>4</v>
      </c>
      <c r="AD165" s="74"/>
      <c r="AE165" s="72">
        <v>8.3000000000000007</v>
      </c>
      <c r="AF165" s="73"/>
      <c r="AG165" s="74"/>
      <c r="AH165" s="72">
        <v>340</v>
      </c>
      <c r="AI165" s="73"/>
      <c r="AJ165" s="74"/>
      <c r="AK165" s="72">
        <v>470</v>
      </c>
      <c r="AL165" s="73"/>
      <c r="AM165" s="74"/>
      <c r="AN165" s="72">
        <v>280</v>
      </c>
      <c r="AO165" s="73"/>
      <c r="AP165" s="74"/>
      <c r="AQ165" s="40" t="s">
        <v>317</v>
      </c>
      <c r="AR165" s="40"/>
      <c r="AS165" s="40"/>
      <c r="AT165" s="40" t="s">
        <v>340</v>
      </c>
      <c r="AU165" s="40"/>
      <c r="AV165" s="40"/>
      <c r="AW165" s="114">
        <f>_xlfn.XLOOKUP(B165,PL!A:A,PL!D:D)</f>
        <v>147.45098039215688</v>
      </c>
      <c r="AX165" s="115"/>
      <c r="AY165" s="115"/>
      <c r="AZ165" s="116"/>
      <c r="BA165" s="23"/>
    </row>
    <row r="166" spans="2:53" ht="18" customHeight="1" x14ac:dyDescent="0.25">
      <c r="B166" s="77" t="s">
        <v>300</v>
      </c>
      <c r="C166" s="78"/>
      <c r="D166" s="78"/>
      <c r="E166" s="79"/>
      <c r="F166" s="90" t="s">
        <v>401</v>
      </c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72">
        <v>50</v>
      </c>
      <c r="Z166" s="74"/>
      <c r="AA166" s="72">
        <v>16</v>
      </c>
      <c r="AB166" s="74"/>
      <c r="AC166" s="72">
        <v>4</v>
      </c>
      <c r="AD166" s="74"/>
      <c r="AE166" s="72">
        <v>15.1</v>
      </c>
      <c r="AF166" s="73"/>
      <c r="AG166" s="74"/>
      <c r="AH166" s="72">
        <v>450</v>
      </c>
      <c r="AI166" s="73"/>
      <c r="AJ166" s="74"/>
      <c r="AK166" s="72">
        <v>620</v>
      </c>
      <c r="AL166" s="73"/>
      <c r="AM166" s="74"/>
      <c r="AN166" s="72">
        <v>380</v>
      </c>
      <c r="AO166" s="73"/>
      <c r="AP166" s="74"/>
      <c r="AQ166" s="40" t="s">
        <v>317</v>
      </c>
      <c r="AR166" s="40"/>
      <c r="AS166" s="40"/>
      <c r="AT166" s="40" t="s">
        <v>340</v>
      </c>
      <c r="AU166" s="40"/>
      <c r="AV166" s="40"/>
      <c r="AW166" s="114">
        <f>_xlfn.XLOOKUP(B166,PL!A:A,PL!D:D)</f>
        <v>297.15686274509807</v>
      </c>
      <c r="AX166" s="115"/>
      <c r="AY166" s="115"/>
      <c r="AZ166" s="116"/>
      <c r="BA166" s="23"/>
    </row>
    <row r="167" spans="2:53" ht="18" customHeight="1" x14ac:dyDescent="0.25">
      <c r="B167" s="77" t="s">
        <v>301</v>
      </c>
      <c r="C167" s="78"/>
      <c r="D167" s="78"/>
      <c r="E167" s="79"/>
      <c r="F167" s="90" t="s">
        <v>302</v>
      </c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72">
        <v>80</v>
      </c>
      <c r="Z167" s="74"/>
      <c r="AA167" s="72">
        <v>16</v>
      </c>
      <c r="AB167" s="74"/>
      <c r="AC167" s="72">
        <v>4</v>
      </c>
      <c r="AD167" s="74"/>
      <c r="AE167" s="72">
        <v>25.86</v>
      </c>
      <c r="AF167" s="73"/>
      <c r="AG167" s="74"/>
      <c r="AH167" s="72">
        <v>520</v>
      </c>
      <c r="AI167" s="73"/>
      <c r="AJ167" s="74"/>
      <c r="AK167" s="72">
        <v>720</v>
      </c>
      <c r="AL167" s="73"/>
      <c r="AM167" s="74"/>
      <c r="AN167" s="72">
        <v>430</v>
      </c>
      <c r="AO167" s="73"/>
      <c r="AP167" s="74"/>
      <c r="AQ167" s="40" t="s">
        <v>317</v>
      </c>
      <c r="AR167" s="40"/>
      <c r="AS167" s="40"/>
      <c r="AT167" s="40" t="s">
        <v>340</v>
      </c>
      <c r="AU167" s="40"/>
      <c r="AV167" s="40"/>
      <c r="AW167" s="114">
        <f>_xlfn.XLOOKUP(B167,PL!A:A,PL!D:D)</f>
        <v>463.07843137254901</v>
      </c>
      <c r="AX167" s="115"/>
      <c r="AY167" s="115"/>
      <c r="AZ167" s="116"/>
      <c r="BA167" s="23"/>
    </row>
    <row r="168" spans="2:53" ht="18" customHeight="1" x14ac:dyDescent="0.25">
      <c r="B168" s="77" t="s">
        <v>303</v>
      </c>
      <c r="C168" s="78"/>
      <c r="D168" s="78"/>
      <c r="E168" s="79"/>
      <c r="F168" s="90" t="s">
        <v>402</v>
      </c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72">
        <v>100</v>
      </c>
      <c r="Z168" s="74"/>
      <c r="AA168" s="72">
        <v>16</v>
      </c>
      <c r="AB168" s="74"/>
      <c r="AC168" s="72">
        <v>4</v>
      </c>
      <c r="AD168" s="74"/>
      <c r="AE168" s="72">
        <v>47.3</v>
      </c>
      <c r="AF168" s="73"/>
      <c r="AG168" s="74"/>
      <c r="AH168" s="72">
        <v>515</v>
      </c>
      <c r="AI168" s="73"/>
      <c r="AJ168" s="74"/>
      <c r="AK168" s="72">
        <v>800</v>
      </c>
      <c r="AL168" s="73"/>
      <c r="AM168" s="74"/>
      <c r="AN168" s="72">
        <v>460</v>
      </c>
      <c r="AO168" s="73"/>
      <c r="AP168" s="74"/>
      <c r="AQ168" s="40" t="s">
        <v>317</v>
      </c>
      <c r="AR168" s="40"/>
      <c r="AS168" s="40"/>
      <c r="AT168" s="40" t="s">
        <v>340</v>
      </c>
      <c r="AU168" s="40"/>
      <c r="AV168" s="40"/>
      <c r="AW168" s="114">
        <f>_xlfn.XLOOKUP(B168,PL!A:A,PL!D:D)</f>
        <v>497.56862745098039</v>
      </c>
      <c r="AX168" s="115"/>
      <c r="AY168" s="115"/>
      <c r="AZ168" s="116"/>
      <c r="BA168" s="23"/>
    </row>
    <row r="169" spans="2:53" ht="18" customHeight="1" x14ac:dyDescent="0.25">
      <c r="B169" s="77" t="s">
        <v>304</v>
      </c>
      <c r="C169" s="78"/>
      <c r="D169" s="78"/>
      <c r="E169" s="79"/>
      <c r="F169" s="90" t="s">
        <v>403</v>
      </c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72">
        <v>24</v>
      </c>
      <c r="Z169" s="74"/>
      <c r="AA169" s="72">
        <v>25</v>
      </c>
      <c r="AB169" s="74"/>
      <c r="AC169" s="72">
        <v>4</v>
      </c>
      <c r="AD169" s="74"/>
      <c r="AE169" s="72">
        <v>27.3</v>
      </c>
      <c r="AF169" s="73"/>
      <c r="AG169" s="74"/>
      <c r="AH169" s="72">
        <v>340</v>
      </c>
      <c r="AI169" s="73"/>
      <c r="AJ169" s="74"/>
      <c r="AK169" s="72">
        <v>470</v>
      </c>
      <c r="AL169" s="73"/>
      <c r="AM169" s="74"/>
      <c r="AN169" s="72">
        <v>280</v>
      </c>
      <c r="AO169" s="73"/>
      <c r="AP169" s="74"/>
      <c r="AQ169" s="40" t="s">
        <v>317</v>
      </c>
      <c r="AR169" s="40"/>
      <c r="AS169" s="40"/>
      <c r="AT169" s="40" t="s">
        <v>340</v>
      </c>
      <c r="AU169" s="40"/>
      <c r="AV169" s="40"/>
      <c r="AW169" s="114">
        <f>_xlfn.XLOOKUP(B169,PL!A:A,PL!D:D)</f>
        <v>426.35294117647055</v>
      </c>
      <c r="AX169" s="115"/>
      <c r="AY169" s="115"/>
      <c r="AZ169" s="116"/>
      <c r="BA169" s="23"/>
    </row>
    <row r="170" spans="2:53" ht="18" customHeight="1" x14ac:dyDescent="0.25">
      <c r="B170" s="77" t="s">
        <v>305</v>
      </c>
      <c r="C170" s="78"/>
      <c r="D170" s="78"/>
      <c r="E170" s="79"/>
      <c r="F170" s="90" t="s">
        <v>404</v>
      </c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72">
        <v>50</v>
      </c>
      <c r="Z170" s="74"/>
      <c r="AA170" s="72">
        <v>25</v>
      </c>
      <c r="AB170" s="74"/>
      <c r="AC170" s="72">
        <v>4</v>
      </c>
      <c r="AD170" s="74"/>
      <c r="AE170" s="72">
        <v>34.1</v>
      </c>
      <c r="AF170" s="73"/>
      <c r="AG170" s="74"/>
      <c r="AH170" s="72">
        <v>450</v>
      </c>
      <c r="AI170" s="73"/>
      <c r="AJ170" s="74"/>
      <c r="AK170" s="72">
        <v>620</v>
      </c>
      <c r="AL170" s="73"/>
      <c r="AM170" s="74"/>
      <c r="AN170" s="72">
        <v>380</v>
      </c>
      <c r="AO170" s="73"/>
      <c r="AP170" s="74"/>
      <c r="AQ170" s="40" t="s">
        <v>317</v>
      </c>
      <c r="AR170" s="40"/>
      <c r="AS170" s="40"/>
      <c r="AT170" s="40" t="s">
        <v>340</v>
      </c>
      <c r="AU170" s="40"/>
      <c r="AV170" s="40"/>
      <c r="AW170" s="114">
        <f>_xlfn.XLOOKUP(B170,PL!A:A,PL!D:D)</f>
        <v>630.88235294117646</v>
      </c>
      <c r="AX170" s="115"/>
      <c r="AY170" s="115"/>
      <c r="AZ170" s="116"/>
      <c r="BA170" s="23"/>
    </row>
    <row r="171" spans="2:53" ht="18" customHeight="1" x14ac:dyDescent="0.25">
      <c r="B171" s="77" t="s">
        <v>306</v>
      </c>
      <c r="C171" s="78"/>
      <c r="D171" s="78"/>
      <c r="E171" s="79"/>
      <c r="F171" s="90" t="s">
        <v>307</v>
      </c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72">
        <v>80</v>
      </c>
      <c r="Z171" s="74"/>
      <c r="AA171" s="72">
        <v>25</v>
      </c>
      <c r="AB171" s="74"/>
      <c r="AC171" s="72">
        <v>4</v>
      </c>
      <c r="AD171" s="74"/>
      <c r="AE171" s="72">
        <v>45</v>
      </c>
      <c r="AF171" s="73"/>
      <c r="AG171" s="74"/>
      <c r="AH171" s="72">
        <v>520</v>
      </c>
      <c r="AI171" s="73"/>
      <c r="AJ171" s="74"/>
      <c r="AK171" s="72">
        <v>720</v>
      </c>
      <c r="AL171" s="73"/>
      <c r="AM171" s="74"/>
      <c r="AN171" s="72">
        <v>430</v>
      </c>
      <c r="AO171" s="73"/>
      <c r="AP171" s="74"/>
      <c r="AQ171" s="40" t="s">
        <v>317</v>
      </c>
      <c r="AR171" s="40"/>
      <c r="AS171" s="40"/>
      <c r="AT171" s="40" t="s">
        <v>340</v>
      </c>
      <c r="AU171" s="40"/>
      <c r="AV171" s="40"/>
      <c r="AW171" s="114">
        <f>_xlfn.XLOOKUP(B171,PL!A:A,PL!D:D)</f>
        <v>1132.4901960784314</v>
      </c>
      <c r="AX171" s="115"/>
      <c r="AY171" s="115"/>
      <c r="AZ171" s="116"/>
      <c r="BA171" s="23"/>
    </row>
    <row r="172" spans="2:53" ht="18" customHeight="1" x14ac:dyDescent="0.25">
      <c r="B172" s="77" t="s">
        <v>308</v>
      </c>
      <c r="C172" s="78"/>
      <c r="D172" s="78"/>
      <c r="E172" s="79"/>
      <c r="F172" s="90" t="s">
        <v>405</v>
      </c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72">
        <v>100</v>
      </c>
      <c r="Z172" s="74"/>
      <c r="AA172" s="72">
        <v>25</v>
      </c>
      <c r="AB172" s="74"/>
      <c r="AC172" s="72">
        <v>4</v>
      </c>
      <c r="AD172" s="74"/>
      <c r="AE172" s="72">
        <v>51</v>
      </c>
      <c r="AF172" s="73"/>
      <c r="AG172" s="74"/>
      <c r="AH172" s="72">
        <v>515</v>
      </c>
      <c r="AI172" s="73"/>
      <c r="AJ172" s="74"/>
      <c r="AK172" s="72">
        <v>800</v>
      </c>
      <c r="AL172" s="73"/>
      <c r="AM172" s="74"/>
      <c r="AN172" s="72">
        <v>460</v>
      </c>
      <c r="AO172" s="73"/>
      <c r="AP172" s="74"/>
      <c r="AQ172" s="40" t="s">
        <v>317</v>
      </c>
      <c r="AR172" s="40"/>
      <c r="AS172" s="40"/>
      <c r="AT172" s="40" t="s">
        <v>340</v>
      </c>
      <c r="AU172" s="40"/>
      <c r="AV172" s="40"/>
      <c r="AW172" s="114">
        <f>_xlfn.XLOOKUP(B172,PL!A:A,PL!D:D)</f>
        <v>1150.6470588235295</v>
      </c>
      <c r="AX172" s="115"/>
      <c r="AY172" s="115"/>
      <c r="AZ172" s="116"/>
      <c r="BA172" s="23"/>
    </row>
    <row r="173" spans="2:53" ht="18" customHeight="1" x14ac:dyDescent="0.25">
      <c r="C173" s="21"/>
      <c r="D173" s="21"/>
      <c r="E173" s="21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1"/>
      <c r="AU173" s="21"/>
      <c r="AV173" s="21"/>
      <c r="AW173" s="21"/>
      <c r="AX173" s="23"/>
      <c r="AY173" s="23"/>
      <c r="AZ173" s="23"/>
      <c r="BA173" s="23"/>
    </row>
    <row r="174" spans="2:53" ht="18" customHeight="1" x14ac:dyDescent="0.25">
      <c r="B174" s="11" t="s">
        <v>393</v>
      </c>
      <c r="C174" s="21"/>
      <c r="D174" s="21"/>
      <c r="E174" s="21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1"/>
      <c r="AU174" s="21"/>
      <c r="AV174" s="21"/>
      <c r="AW174" s="21"/>
      <c r="AX174" s="23"/>
      <c r="AY174" s="23"/>
      <c r="AZ174" s="23"/>
      <c r="BA174" s="23"/>
    </row>
    <row r="175" spans="2:53" ht="18" customHeight="1" x14ac:dyDescent="0.25">
      <c r="C175" s="21"/>
      <c r="D175" s="21"/>
      <c r="E175" s="21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1"/>
      <c r="AU175" s="21"/>
      <c r="AV175" s="21"/>
      <c r="AW175" s="21"/>
      <c r="AX175" s="23"/>
      <c r="AY175" s="23"/>
      <c r="AZ175" s="23"/>
      <c r="BA175" s="23"/>
    </row>
    <row r="176" spans="2:53" ht="18" customHeight="1" x14ac:dyDescent="0.25">
      <c r="B176" s="70" t="s">
        <v>3</v>
      </c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</row>
    <row r="177" spans="2:52" ht="18" customHeight="1" x14ac:dyDescent="0.25">
      <c r="B177" s="70" t="s">
        <v>4</v>
      </c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</row>
  </sheetData>
  <mergeCells count="968">
    <mergeCell ref="B4:AZ4"/>
    <mergeCell ref="B5:AZ5"/>
    <mergeCell ref="B7:AO7"/>
    <mergeCell ref="AP7:AZ7"/>
    <mergeCell ref="B8:AZ8"/>
    <mergeCell ref="B10:F10"/>
    <mergeCell ref="AF25:AH26"/>
    <mergeCell ref="AI25:AK26"/>
    <mergeCell ref="AL25:AN26"/>
    <mergeCell ref="AO25:AQ26"/>
    <mergeCell ref="AR25:AU26"/>
    <mergeCell ref="AV25:AZ26"/>
    <mergeCell ref="B25:E26"/>
    <mergeCell ref="F25:V26"/>
    <mergeCell ref="W25:Y26"/>
    <mergeCell ref="Z25:AB26"/>
    <mergeCell ref="AC25:AE26"/>
    <mergeCell ref="B28:E28"/>
    <mergeCell ref="F28:V28"/>
    <mergeCell ref="W28:Y28"/>
    <mergeCell ref="Z28:AB28"/>
    <mergeCell ref="AC28:AE28"/>
    <mergeCell ref="B27:E27"/>
    <mergeCell ref="F27:V27"/>
    <mergeCell ref="W27:Y27"/>
    <mergeCell ref="Z27:AB27"/>
    <mergeCell ref="AC27:AE27"/>
    <mergeCell ref="AF28:AH28"/>
    <mergeCell ref="AI28:AK28"/>
    <mergeCell ref="AL28:AN28"/>
    <mergeCell ref="AO28:AQ28"/>
    <mergeCell ref="AR28:AU28"/>
    <mergeCell ref="AV28:AZ28"/>
    <mergeCell ref="AI27:AK27"/>
    <mergeCell ref="AL27:AN27"/>
    <mergeCell ref="AO27:AQ27"/>
    <mergeCell ref="AR27:AU27"/>
    <mergeCell ref="AV27:AZ27"/>
    <mergeCell ref="AF27:AH27"/>
    <mergeCell ref="B30:E30"/>
    <mergeCell ref="F30:V30"/>
    <mergeCell ref="W30:Y30"/>
    <mergeCell ref="Z30:AB30"/>
    <mergeCell ref="AC30:AE30"/>
    <mergeCell ref="B29:E29"/>
    <mergeCell ref="F29:V29"/>
    <mergeCell ref="W29:Y29"/>
    <mergeCell ref="Z29:AB29"/>
    <mergeCell ref="AC29:AE29"/>
    <mergeCell ref="AF30:AH30"/>
    <mergeCell ref="AI30:AK30"/>
    <mergeCell ref="AL30:AN30"/>
    <mergeCell ref="AO30:AQ30"/>
    <mergeCell ref="AR30:AU30"/>
    <mergeCell ref="AV30:AZ30"/>
    <mergeCell ref="AI29:AK29"/>
    <mergeCell ref="AL29:AN29"/>
    <mergeCell ref="AO29:AQ29"/>
    <mergeCell ref="AR29:AU29"/>
    <mergeCell ref="AV29:AZ29"/>
    <mergeCell ref="AF29:AH29"/>
    <mergeCell ref="B32:E32"/>
    <mergeCell ref="F32:V32"/>
    <mergeCell ref="W32:Y32"/>
    <mergeCell ref="Z32:AB32"/>
    <mergeCell ref="AC32:AE32"/>
    <mergeCell ref="B31:E31"/>
    <mergeCell ref="F31:V31"/>
    <mergeCell ref="W31:Y31"/>
    <mergeCell ref="Z31:AB31"/>
    <mergeCell ref="AC31:AE31"/>
    <mergeCell ref="AF32:AH32"/>
    <mergeCell ref="AI32:AK32"/>
    <mergeCell ref="AL32:AN32"/>
    <mergeCell ref="AO32:AQ32"/>
    <mergeCell ref="AR32:AU32"/>
    <mergeCell ref="AV32:AZ32"/>
    <mergeCell ref="AI31:AK31"/>
    <mergeCell ref="AL31:AN31"/>
    <mergeCell ref="AO31:AQ31"/>
    <mergeCell ref="AR31:AU31"/>
    <mergeCell ref="AV31:AZ31"/>
    <mergeCell ref="AF31:AH31"/>
    <mergeCell ref="B34:E34"/>
    <mergeCell ref="F34:V34"/>
    <mergeCell ref="W34:Y34"/>
    <mergeCell ref="Z34:AB34"/>
    <mergeCell ref="AC34:AE34"/>
    <mergeCell ref="B33:E33"/>
    <mergeCell ref="F33:V33"/>
    <mergeCell ref="W33:Y33"/>
    <mergeCell ref="Z33:AB33"/>
    <mergeCell ref="AC33:AE33"/>
    <mergeCell ref="AF34:AH34"/>
    <mergeCell ref="AI34:AK34"/>
    <mergeCell ref="AL34:AN34"/>
    <mergeCell ref="AO34:AQ34"/>
    <mergeCell ref="AR34:AU34"/>
    <mergeCell ref="AV34:AZ34"/>
    <mergeCell ref="AI33:AK33"/>
    <mergeCell ref="AL33:AN33"/>
    <mergeCell ref="AO33:AQ33"/>
    <mergeCell ref="AR33:AU33"/>
    <mergeCell ref="AV33:AZ33"/>
    <mergeCell ref="AF33:AH33"/>
    <mergeCell ref="B36:E36"/>
    <mergeCell ref="F36:V36"/>
    <mergeCell ref="W36:Y36"/>
    <mergeCell ref="Z36:AB36"/>
    <mergeCell ref="AC36:AE36"/>
    <mergeCell ref="B35:E35"/>
    <mergeCell ref="F35:V35"/>
    <mergeCell ref="W35:Y35"/>
    <mergeCell ref="Z35:AB35"/>
    <mergeCell ref="AC35:AE35"/>
    <mergeCell ref="AF36:AH36"/>
    <mergeCell ref="AI36:AK36"/>
    <mergeCell ref="AL36:AN36"/>
    <mergeCell ref="AO36:AQ36"/>
    <mergeCell ref="AR36:AU36"/>
    <mergeCell ref="AV36:AZ36"/>
    <mergeCell ref="AI35:AK35"/>
    <mergeCell ref="AL35:AN35"/>
    <mergeCell ref="AO35:AQ35"/>
    <mergeCell ref="AR35:AU35"/>
    <mergeCell ref="AV35:AZ35"/>
    <mergeCell ref="AF35:AH35"/>
    <mergeCell ref="B38:E38"/>
    <mergeCell ref="F38:V38"/>
    <mergeCell ref="W38:Y38"/>
    <mergeCell ref="Z38:AB38"/>
    <mergeCell ref="AC38:AE38"/>
    <mergeCell ref="B37:E37"/>
    <mergeCell ref="F37:V37"/>
    <mergeCell ref="W37:Y37"/>
    <mergeCell ref="Z37:AB37"/>
    <mergeCell ref="AC37:AE37"/>
    <mergeCell ref="AF38:AH38"/>
    <mergeCell ref="AI38:AK38"/>
    <mergeCell ref="AL38:AN38"/>
    <mergeCell ref="AO38:AQ38"/>
    <mergeCell ref="AR38:AU38"/>
    <mergeCell ref="AV38:AZ38"/>
    <mergeCell ref="AI37:AK37"/>
    <mergeCell ref="AL37:AN37"/>
    <mergeCell ref="AO37:AQ37"/>
    <mergeCell ref="AR37:AU37"/>
    <mergeCell ref="AV37:AZ37"/>
    <mergeCell ref="AF37:AH37"/>
    <mergeCell ref="B40:E40"/>
    <mergeCell ref="F40:V40"/>
    <mergeCell ref="W40:Y40"/>
    <mergeCell ref="Z40:AB40"/>
    <mergeCell ref="AC40:AE40"/>
    <mergeCell ref="B39:E39"/>
    <mergeCell ref="F39:V39"/>
    <mergeCell ref="W39:Y39"/>
    <mergeCell ref="Z39:AB39"/>
    <mergeCell ref="AC39:AE39"/>
    <mergeCell ref="AF40:AH40"/>
    <mergeCell ref="AI40:AK40"/>
    <mergeCell ref="AL40:AN40"/>
    <mergeCell ref="AO40:AQ40"/>
    <mergeCell ref="AR40:AU40"/>
    <mergeCell ref="AV40:AZ40"/>
    <mergeCell ref="AI39:AK39"/>
    <mergeCell ref="AL39:AN39"/>
    <mergeCell ref="AO39:AQ39"/>
    <mergeCell ref="AR39:AU39"/>
    <mergeCell ref="AV39:AZ39"/>
    <mergeCell ref="AF39:AH39"/>
    <mergeCell ref="B42:E42"/>
    <mergeCell ref="F42:V42"/>
    <mergeCell ref="W42:Y42"/>
    <mergeCell ref="Z42:AB42"/>
    <mergeCell ref="AC42:AE42"/>
    <mergeCell ref="B41:E41"/>
    <mergeCell ref="F41:V41"/>
    <mergeCell ref="W41:Y41"/>
    <mergeCell ref="Z41:AB41"/>
    <mergeCell ref="AC41:AE41"/>
    <mergeCell ref="AF42:AH42"/>
    <mergeCell ref="AI42:AK42"/>
    <mergeCell ref="AL42:AN42"/>
    <mergeCell ref="AO42:AQ42"/>
    <mergeCell ref="AR42:AU42"/>
    <mergeCell ref="AV42:AZ42"/>
    <mergeCell ref="AI41:AK41"/>
    <mergeCell ref="AL41:AN41"/>
    <mergeCell ref="AO41:AQ41"/>
    <mergeCell ref="AR41:AU41"/>
    <mergeCell ref="AV41:AZ41"/>
    <mergeCell ref="AF41:AH41"/>
    <mergeCell ref="B44:E44"/>
    <mergeCell ref="F44:V44"/>
    <mergeCell ref="W44:Y44"/>
    <mergeCell ref="Z44:AB44"/>
    <mergeCell ref="AC44:AE44"/>
    <mergeCell ref="B43:E43"/>
    <mergeCell ref="F43:V43"/>
    <mergeCell ref="W43:Y43"/>
    <mergeCell ref="Z43:AB43"/>
    <mergeCell ref="AC43:AE43"/>
    <mergeCell ref="AF44:AH44"/>
    <mergeCell ref="AI44:AK44"/>
    <mergeCell ref="AL44:AN44"/>
    <mergeCell ref="AO44:AQ44"/>
    <mergeCell ref="AR44:AU44"/>
    <mergeCell ref="AV44:AZ44"/>
    <mergeCell ref="AI43:AK43"/>
    <mergeCell ref="AL43:AN43"/>
    <mergeCell ref="AO43:AQ43"/>
    <mergeCell ref="AR43:AU43"/>
    <mergeCell ref="AV43:AZ43"/>
    <mergeCell ref="AF43:AH43"/>
    <mergeCell ref="B46:E46"/>
    <mergeCell ref="F46:V46"/>
    <mergeCell ref="W46:Y46"/>
    <mergeCell ref="Z46:AB46"/>
    <mergeCell ref="AC46:AE46"/>
    <mergeCell ref="B45:E45"/>
    <mergeCell ref="F45:V45"/>
    <mergeCell ref="W45:Y45"/>
    <mergeCell ref="Z45:AB45"/>
    <mergeCell ref="AC45:AE45"/>
    <mergeCell ref="AF46:AH46"/>
    <mergeCell ref="AI46:AK46"/>
    <mergeCell ref="AL46:AN46"/>
    <mergeCell ref="AO46:AQ46"/>
    <mergeCell ref="AR46:AU46"/>
    <mergeCell ref="AV46:AZ46"/>
    <mergeCell ref="AI45:AK45"/>
    <mergeCell ref="AL45:AN45"/>
    <mergeCell ref="AO45:AQ45"/>
    <mergeCell ref="AR45:AU45"/>
    <mergeCell ref="AV45:AZ45"/>
    <mergeCell ref="AF45:AH45"/>
    <mergeCell ref="B48:E48"/>
    <mergeCell ref="F48:V48"/>
    <mergeCell ref="W48:Y48"/>
    <mergeCell ref="Z48:AB48"/>
    <mergeCell ref="AC48:AE48"/>
    <mergeCell ref="B47:E47"/>
    <mergeCell ref="F47:V47"/>
    <mergeCell ref="W47:Y47"/>
    <mergeCell ref="Z47:AB47"/>
    <mergeCell ref="AC47:AE47"/>
    <mergeCell ref="AF48:AH48"/>
    <mergeCell ref="AI48:AK48"/>
    <mergeCell ref="AL48:AN48"/>
    <mergeCell ref="AO48:AQ48"/>
    <mergeCell ref="AR48:AU48"/>
    <mergeCell ref="AV48:AZ48"/>
    <mergeCell ref="AI47:AK47"/>
    <mergeCell ref="AL47:AN47"/>
    <mergeCell ref="AO47:AQ47"/>
    <mergeCell ref="AR47:AU47"/>
    <mergeCell ref="AV47:AZ47"/>
    <mergeCell ref="AF47:AH47"/>
    <mergeCell ref="B50:E50"/>
    <mergeCell ref="F50:V50"/>
    <mergeCell ref="W50:Y50"/>
    <mergeCell ref="Z50:AB50"/>
    <mergeCell ref="AC50:AE50"/>
    <mergeCell ref="B49:E49"/>
    <mergeCell ref="F49:V49"/>
    <mergeCell ref="W49:Y49"/>
    <mergeCell ref="Z49:AB49"/>
    <mergeCell ref="AC49:AE49"/>
    <mergeCell ref="AF50:AH50"/>
    <mergeCell ref="AI50:AK50"/>
    <mergeCell ref="AL50:AN50"/>
    <mergeCell ref="AO50:AQ50"/>
    <mergeCell ref="AR50:AU50"/>
    <mergeCell ref="AV50:AZ50"/>
    <mergeCell ref="AI49:AK49"/>
    <mergeCell ref="AL49:AN49"/>
    <mergeCell ref="AO49:AQ49"/>
    <mergeCell ref="AR49:AU49"/>
    <mergeCell ref="AV49:AZ49"/>
    <mergeCell ref="AF49:AH49"/>
    <mergeCell ref="B52:E52"/>
    <mergeCell ref="F52:V52"/>
    <mergeCell ref="W52:Y52"/>
    <mergeCell ref="Z52:AB52"/>
    <mergeCell ref="AC52:AE52"/>
    <mergeCell ref="B51:E51"/>
    <mergeCell ref="F51:V51"/>
    <mergeCell ref="W51:Y51"/>
    <mergeCell ref="Z51:AB51"/>
    <mergeCell ref="AC51:AE51"/>
    <mergeCell ref="AF52:AH52"/>
    <mergeCell ref="AI52:AK52"/>
    <mergeCell ref="AL52:AN52"/>
    <mergeCell ref="AO52:AQ52"/>
    <mergeCell ref="AR52:AU52"/>
    <mergeCell ref="AV52:AZ52"/>
    <mergeCell ref="AI51:AK51"/>
    <mergeCell ref="AL51:AN51"/>
    <mergeCell ref="AO51:AQ51"/>
    <mergeCell ref="AR51:AU51"/>
    <mergeCell ref="AV51:AZ51"/>
    <mergeCell ref="AF51:AH51"/>
    <mergeCell ref="B54:E54"/>
    <mergeCell ref="F54:V54"/>
    <mergeCell ref="W54:Y54"/>
    <mergeCell ref="Z54:AB54"/>
    <mergeCell ref="AC54:AE54"/>
    <mergeCell ref="B53:E53"/>
    <mergeCell ref="F53:V53"/>
    <mergeCell ref="W53:Y53"/>
    <mergeCell ref="Z53:AB53"/>
    <mergeCell ref="AC53:AE53"/>
    <mergeCell ref="AF54:AH54"/>
    <mergeCell ref="AI54:AK54"/>
    <mergeCell ref="AL54:AN54"/>
    <mergeCell ref="AO54:AQ54"/>
    <mergeCell ref="AR54:AU54"/>
    <mergeCell ref="AV54:AZ54"/>
    <mergeCell ref="AI53:AK53"/>
    <mergeCell ref="AL53:AN53"/>
    <mergeCell ref="AO53:AQ53"/>
    <mergeCell ref="AR53:AU53"/>
    <mergeCell ref="AV53:AZ53"/>
    <mergeCell ref="AF53:AH53"/>
    <mergeCell ref="B56:E56"/>
    <mergeCell ref="F56:V56"/>
    <mergeCell ref="W56:Y56"/>
    <mergeCell ref="Z56:AB56"/>
    <mergeCell ref="AC56:AE56"/>
    <mergeCell ref="B55:E55"/>
    <mergeCell ref="F55:V55"/>
    <mergeCell ref="W55:Y55"/>
    <mergeCell ref="Z55:AB55"/>
    <mergeCell ref="AC55:AE55"/>
    <mergeCell ref="AF56:AH56"/>
    <mergeCell ref="AI56:AK56"/>
    <mergeCell ref="AL56:AN56"/>
    <mergeCell ref="AO56:AQ56"/>
    <mergeCell ref="AR56:AU56"/>
    <mergeCell ref="AV56:AZ56"/>
    <mergeCell ref="AI55:AK55"/>
    <mergeCell ref="AL55:AN55"/>
    <mergeCell ref="AO55:AQ55"/>
    <mergeCell ref="AR55:AU55"/>
    <mergeCell ref="AV55:AZ55"/>
    <mergeCell ref="AF55:AH55"/>
    <mergeCell ref="AI57:AK57"/>
    <mergeCell ref="AL57:AN57"/>
    <mergeCell ref="AO57:AQ57"/>
    <mergeCell ref="AR57:AU57"/>
    <mergeCell ref="AV57:AZ57"/>
    <mergeCell ref="B58:E58"/>
    <mergeCell ref="F58:V58"/>
    <mergeCell ref="W58:Y58"/>
    <mergeCell ref="Z58:AB58"/>
    <mergeCell ref="AC58:AE58"/>
    <mergeCell ref="B57:E57"/>
    <mergeCell ref="F57:V57"/>
    <mergeCell ref="W57:Y57"/>
    <mergeCell ref="Z57:AB57"/>
    <mergeCell ref="AC57:AE57"/>
    <mergeCell ref="AF57:AH57"/>
    <mergeCell ref="B72:AZ72"/>
    <mergeCell ref="B74:F74"/>
    <mergeCell ref="B62:AZ62"/>
    <mergeCell ref="B63:AZ63"/>
    <mergeCell ref="B68:AZ68"/>
    <mergeCell ref="B69:AZ69"/>
    <mergeCell ref="B71:AO71"/>
    <mergeCell ref="AP71:AZ71"/>
    <mergeCell ref="AF58:AH58"/>
    <mergeCell ref="AI58:AK58"/>
    <mergeCell ref="AL58:AN58"/>
    <mergeCell ref="AO58:AQ58"/>
    <mergeCell ref="AR58:AU58"/>
    <mergeCell ref="AV58:AZ58"/>
    <mergeCell ref="AF89:AH90"/>
    <mergeCell ref="AI89:AK90"/>
    <mergeCell ref="AL89:AN90"/>
    <mergeCell ref="AO89:AQ90"/>
    <mergeCell ref="AR89:AU90"/>
    <mergeCell ref="AV89:AZ90"/>
    <mergeCell ref="B89:E90"/>
    <mergeCell ref="F89:V90"/>
    <mergeCell ref="W89:Y90"/>
    <mergeCell ref="Z89:AB90"/>
    <mergeCell ref="AC89:AE90"/>
    <mergeCell ref="B92:E92"/>
    <mergeCell ref="F92:V92"/>
    <mergeCell ref="W92:Y92"/>
    <mergeCell ref="Z92:AB92"/>
    <mergeCell ref="AC92:AE92"/>
    <mergeCell ref="B91:E91"/>
    <mergeCell ref="F91:V91"/>
    <mergeCell ref="W91:Y91"/>
    <mergeCell ref="Z91:AB91"/>
    <mergeCell ref="AC91:AE91"/>
    <mergeCell ref="AF92:AH92"/>
    <mergeCell ref="AI92:AK92"/>
    <mergeCell ref="AL92:AN92"/>
    <mergeCell ref="AO92:AQ92"/>
    <mergeCell ref="AR92:AU92"/>
    <mergeCell ref="AV92:AZ92"/>
    <mergeCell ref="AI91:AK91"/>
    <mergeCell ref="AL91:AN91"/>
    <mergeCell ref="AO91:AQ91"/>
    <mergeCell ref="AR91:AU91"/>
    <mergeCell ref="AV91:AZ91"/>
    <mergeCell ref="AF91:AH91"/>
    <mergeCell ref="B94:E94"/>
    <mergeCell ref="F94:V94"/>
    <mergeCell ref="W94:Y94"/>
    <mergeCell ref="Z94:AB94"/>
    <mergeCell ref="AC94:AE94"/>
    <mergeCell ref="B93:E93"/>
    <mergeCell ref="F93:V93"/>
    <mergeCell ref="W93:Y93"/>
    <mergeCell ref="Z93:AB93"/>
    <mergeCell ref="AC93:AE93"/>
    <mergeCell ref="AF94:AH94"/>
    <mergeCell ref="AI94:AK94"/>
    <mergeCell ref="AL94:AN94"/>
    <mergeCell ref="AO94:AQ94"/>
    <mergeCell ref="AR94:AU94"/>
    <mergeCell ref="AV94:AZ94"/>
    <mergeCell ref="AI93:AK93"/>
    <mergeCell ref="AL93:AN93"/>
    <mergeCell ref="AO93:AQ93"/>
    <mergeCell ref="AR93:AU93"/>
    <mergeCell ref="AV93:AZ93"/>
    <mergeCell ref="AF93:AH93"/>
    <mergeCell ref="B96:E96"/>
    <mergeCell ref="F96:V96"/>
    <mergeCell ref="W96:Y96"/>
    <mergeCell ref="Z96:AB96"/>
    <mergeCell ref="AC96:AE96"/>
    <mergeCell ref="B95:E95"/>
    <mergeCell ref="F95:V95"/>
    <mergeCell ref="W95:Y95"/>
    <mergeCell ref="Z95:AB95"/>
    <mergeCell ref="AC95:AE95"/>
    <mergeCell ref="AF96:AH96"/>
    <mergeCell ref="AI96:AK96"/>
    <mergeCell ref="AL96:AN96"/>
    <mergeCell ref="AO96:AQ96"/>
    <mergeCell ref="AR96:AU96"/>
    <mergeCell ref="AV96:AZ96"/>
    <mergeCell ref="AI95:AK95"/>
    <mergeCell ref="AL95:AN95"/>
    <mergeCell ref="AO95:AQ95"/>
    <mergeCell ref="AR95:AU95"/>
    <mergeCell ref="AV95:AZ95"/>
    <mergeCell ref="AF95:AH95"/>
    <mergeCell ref="B98:E98"/>
    <mergeCell ref="F98:V98"/>
    <mergeCell ref="W98:Y98"/>
    <mergeCell ref="Z98:AB98"/>
    <mergeCell ref="AC98:AE98"/>
    <mergeCell ref="B97:E97"/>
    <mergeCell ref="F97:V97"/>
    <mergeCell ref="W97:Y97"/>
    <mergeCell ref="Z97:AB97"/>
    <mergeCell ref="AC97:AE97"/>
    <mergeCell ref="AF98:AH98"/>
    <mergeCell ref="AI98:AK98"/>
    <mergeCell ref="AL98:AN98"/>
    <mergeCell ref="AO98:AQ98"/>
    <mergeCell ref="AR98:AU98"/>
    <mergeCell ref="AV98:AZ98"/>
    <mergeCell ref="AI97:AK97"/>
    <mergeCell ref="AL97:AN97"/>
    <mergeCell ref="AO97:AQ97"/>
    <mergeCell ref="AR97:AU97"/>
    <mergeCell ref="AV97:AZ97"/>
    <mergeCell ref="AF97:AH97"/>
    <mergeCell ref="B100:E100"/>
    <mergeCell ref="F100:V100"/>
    <mergeCell ref="W100:Y100"/>
    <mergeCell ref="Z100:AB100"/>
    <mergeCell ref="AC100:AE100"/>
    <mergeCell ref="B99:E99"/>
    <mergeCell ref="F99:V99"/>
    <mergeCell ref="W99:Y99"/>
    <mergeCell ref="Z99:AB99"/>
    <mergeCell ref="AC99:AE99"/>
    <mergeCell ref="AF100:AH100"/>
    <mergeCell ref="AI100:AK100"/>
    <mergeCell ref="AL100:AN100"/>
    <mergeCell ref="AO100:AQ100"/>
    <mergeCell ref="AR100:AU100"/>
    <mergeCell ref="AV100:AZ100"/>
    <mergeCell ref="AI99:AK99"/>
    <mergeCell ref="AL99:AN99"/>
    <mergeCell ref="AO99:AQ99"/>
    <mergeCell ref="AR99:AU99"/>
    <mergeCell ref="AV99:AZ99"/>
    <mergeCell ref="AF99:AH99"/>
    <mergeCell ref="B102:E102"/>
    <mergeCell ref="F102:V102"/>
    <mergeCell ref="W102:Y102"/>
    <mergeCell ref="Z102:AB102"/>
    <mergeCell ref="AC102:AE102"/>
    <mergeCell ref="B101:E101"/>
    <mergeCell ref="F101:V101"/>
    <mergeCell ref="W101:Y101"/>
    <mergeCell ref="Z101:AB101"/>
    <mergeCell ref="AC101:AE101"/>
    <mergeCell ref="AF102:AH102"/>
    <mergeCell ref="AI102:AK102"/>
    <mergeCell ref="AL102:AN102"/>
    <mergeCell ref="AO102:AQ102"/>
    <mergeCell ref="AR102:AU102"/>
    <mergeCell ref="AV102:AZ102"/>
    <mergeCell ref="AI101:AK101"/>
    <mergeCell ref="AL101:AN101"/>
    <mergeCell ref="AO101:AQ101"/>
    <mergeCell ref="AR101:AU101"/>
    <mergeCell ref="AV101:AZ101"/>
    <mergeCell ref="AF101:AH101"/>
    <mergeCell ref="B104:E104"/>
    <mergeCell ref="F104:V104"/>
    <mergeCell ref="W104:Y104"/>
    <mergeCell ref="Z104:AB104"/>
    <mergeCell ref="AC104:AE104"/>
    <mergeCell ref="B103:E103"/>
    <mergeCell ref="F103:V103"/>
    <mergeCell ref="W103:Y103"/>
    <mergeCell ref="Z103:AB103"/>
    <mergeCell ref="AC103:AE103"/>
    <mergeCell ref="AF104:AH104"/>
    <mergeCell ref="AI104:AK104"/>
    <mergeCell ref="AL104:AN104"/>
    <mergeCell ref="AO104:AQ104"/>
    <mergeCell ref="AR104:AU104"/>
    <mergeCell ref="AV104:AZ104"/>
    <mergeCell ref="AI103:AK103"/>
    <mergeCell ref="AL103:AN103"/>
    <mergeCell ref="AO103:AQ103"/>
    <mergeCell ref="AR103:AU103"/>
    <mergeCell ref="AV103:AZ103"/>
    <mergeCell ref="AF103:AH103"/>
    <mergeCell ref="B106:E106"/>
    <mergeCell ref="F106:V106"/>
    <mergeCell ref="W106:Y106"/>
    <mergeCell ref="Z106:AB106"/>
    <mergeCell ref="AC106:AE106"/>
    <mergeCell ref="B105:E105"/>
    <mergeCell ref="F105:V105"/>
    <mergeCell ref="W105:Y105"/>
    <mergeCell ref="Z105:AB105"/>
    <mergeCell ref="AC105:AE105"/>
    <mergeCell ref="AF106:AH106"/>
    <mergeCell ref="AI106:AK106"/>
    <mergeCell ref="AL106:AN106"/>
    <mergeCell ref="AO106:AQ106"/>
    <mergeCell ref="AR106:AU106"/>
    <mergeCell ref="AV106:AZ106"/>
    <mergeCell ref="AI105:AK105"/>
    <mergeCell ref="AL105:AN105"/>
    <mergeCell ref="AO105:AQ105"/>
    <mergeCell ref="AR105:AU105"/>
    <mergeCell ref="AV105:AZ105"/>
    <mergeCell ref="AF105:AH105"/>
    <mergeCell ref="B108:E108"/>
    <mergeCell ref="F108:V108"/>
    <mergeCell ref="W108:Y108"/>
    <mergeCell ref="Z108:AB108"/>
    <mergeCell ref="AC108:AE108"/>
    <mergeCell ref="B107:E107"/>
    <mergeCell ref="F107:V107"/>
    <mergeCell ref="W107:Y107"/>
    <mergeCell ref="Z107:AB107"/>
    <mergeCell ref="AC107:AE107"/>
    <mergeCell ref="AF108:AH108"/>
    <mergeCell ref="AI108:AK108"/>
    <mergeCell ref="AL108:AN108"/>
    <mergeCell ref="AO108:AQ108"/>
    <mergeCell ref="AR108:AU108"/>
    <mergeCell ref="AV108:AZ108"/>
    <mergeCell ref="AI107:AK107"/>
    <mergeCell ref="AL107:AN107"/>
    <mergeCell ref="AO107:AQ107"/>
    <mergeCell ref="AR107:AU107"/>
    <mergeCell ref="AV107:AZ107"/>
    <mergeCell ref="AF107:AH107"/>
    <mergeCell ref="B110:E110"/>
    <mergeCell ref="F110:V110"/>
    <mergeCell ref="W110:Y110"/>
    <mergeCell ref="Z110:AB110"/>
    <mergeCell ref="AC110:AE110"/>
    <mergeCell ref="B109:E109"/>
    <mergeCell ref="F109:V109"/>
    <mergeCell ref="W109:Y109"/>
    <mergeCell ref="Z109:AB109"/>
    <mergeCell ref="AC109:AE109"/>
    <mergeCell ref="AF110:AH110"/>
    <mergeCell ref="AI110:AK110"/>
    <mergeCell ref="AL110:AN110"/>
    <mergeCell ref="AO110:AQ110"/>
    <mergeCell ref="AR110:AU110"/>
    <mergeCell ref="AV110:AZ110"/>
    <mergeCell ref="AI109:AK109"/>
    <mergeCell ref="AL109:AN109"/>
    <mergeCell ref="AO109:AQ109"/>
    <mergeCell ref="AR109:AU109"/>
    <mergeCell ref="AV109:AZ109"/>
    <mergeCell ref="AF109:AH109"/>
    <mergeCell ref="B112:E112"/>
    <mergeCell ref="F112:V112"/>
    <mergeCell ref="W112:Y112"/>
    <mergeCell ref="Z112:AB112"/>
    <mergeCell ref="AC112:AE112"/>
    <mergeCell ref="B111:E111"/>
    <mergeCell ref="F111:V111"/>
    <mergeCell ref="W111:Y111"/>
    <mergeCell ref="Z111:AB111"/>
    <mergeCell ref="AC111:AE111"/>
    <mergeCell ref="AF112:AH112"/>
    <mergeCell ref="AI112:AK112"/>
    <mergeCell ref="AL112:AN112"/>
    <mergeCell ref="AO112:AQ112"/>
    <mergeCell ref="AR112:AU112"/>
    <mergeCell ref="AV112:AZ112"/>
    <mergeCell ref="AI111:AK111"/>
    <mergeCell ref="AL111:AN111"/>
    <mergeCell ref="AO111:AQ111"/>
    <mergeCell ref="AR111:AU111"/>
    <mergeCell ref="AV111:AZ111"/>
    <mergeCell ref="AF111:AH111"/>
    <mergeCell ref="B114:E114"/>
    <mergeCell ref="F114:V114"/>
    <mergeCell ref="W114:Y114"/>
    <mergeCell ref="Z114:AB114"/>
    <mergeCell ref="AC114:AE114"/>
    <mergeCell ref="B113:E113"/>
    <mergeCell ref="F113:V113"/>
    <mergeCell ref="W113:Y113"/>
    <mergeCell ref="Z113:AB113"/>
    <mergeCell ref="AC113:AE113"/>
    <mergeCell ref="AF114:AH114"/>
    <mergeCell ref="AI114:AK114"/>
    <mergeCell ref="AL114:AN114"/>
    <mergeCell ref="AO114:AQ114"/>
    <mergeCell ref="AR114:AU114"/>
    <mergeCell ref="AV114:AZ114"/>
    <mergeCell ref="AI113:AK113"/>
    <mergeCell ref="AL113:AN113"/>
    <mergeCell ref="AO113:AQ113"/>
    <mergeCell ref="AR113:AU113"/>
    <mergeCell ref="AV113:AZ113"/>
    <mergeCell ref="AF113:AH113"/>
    <mergeCell ref="B116:E116"/>
    <mergeCell ref="F116:V116"/>
    <mergeCell ref="W116:Y116"/>
    <mergeCell ref="Z116:AB116"/>
    <mergeCell ref="AC116:AE116"/>
    <mergeCell ref="B115:E115"/>
    <mergeCell ref="F115:V115"/>
    <mergeCell ref="W115:Y115"/>
    <mergeCell ref="Z115:AB115"/>
    <mergeCell ref="AC115:AE115"/>
    <mergeCell ref="AF116:AH116"/>
    <mergeCell ref="AI116:AK116"/>
    <mergeCell ref="AL116:AN116"/>
    <mergeCell ref="AO116:AQ116"/>
    <mergeCell ref="AR116:AU116"/>
    <mergeCell ref="AV116:AZ116"/>
    <mergeCell ref="AI115:AK115"/>
    <mergeCell ref="AL115:AN115"/>
    <mergeCell ref="AO115:AQ115"/>
    <mergeCell ref="AR115:AU115"/>
    <mergeCell ref="AV115:AZ115"/>
    <mergeCell ref="AF115:AH115"/>
    <mergeCell ref="B118:E118"/>
    <mergeCell ref="F118:V118"/>
    <mergeCell ref="W118:Y118"/>
    <mergeCell ref="Z118:AB118"/>
    <mergeCell ref="AC118:AE118"/>
    <mergeCell ref="B117:E117"/>
    <mergeCell ref="F117:V117"/>
    <mergeCell ref="W117:Y117"/>
    <mergeCell ref="Z117:AB117"/>
    <mergeCell ref="AC117:AE117"/>
    <mergeCell ref="AF118:AH118"/>
    <mergeCell ref="AI118:AK118"/>
    <mergeCell ref="AL118:AN118"/>
    <mergeCell ref="AO118:AQ118"/>
    <mergeCell ref="AR118:AU118"/>
    <mergeCell ref="AV118:AZ118"/>
    <mergeCell ref="AI117:AK117"/>
    <mergeCell ref="AL117:AN117"/>
    <mergeCell ref="AO117:AQ117"/>
    <mergeCell ref="AR117:AU117"/>
    <mergeCell ref="AV117:AZ117"/>
    <mergeCell ref="AF117:AH117"/>
    <mergeCell ref="B120:E120"/>
    <mergeCell ref="F120:V120"/>
    <mergeCell ref="W120:Y120"/>
    <mergeCell ref="Z120:AB120"/>
    <mergeCell ref="AC120:AE120"/>
    <mergeCell ref="B119:E119"/>
    <mergeCell ref="F119:V119"/>
    <mergeCell ref="W119:Y119"/>
    <mergeCell ref="Z119:AB119"/>
    <mergeCell ref="AC119:AE119"/>
    <mergeCell ref="AF120:AH120"/>
    <mergeCell ref="AI120:AK120"/>
    <mergeCell ref="AL120:AN120"/>
    <mergeCell ref="AO120:AQ120"/>
    <mergeCell ref="AR120:AU120"/>
    <mergeCell ref="AV120:AZ120"/>
    <mergeCell ref="AI119:AK119"/>
    <mergeCell ref="AL119:AN119"/>
    <mergeCell ref="AO119:AQ119"/>
    <mergeCell ref="AR119:AU119"/>
    <mergeCell ref="AV119:AZ119"/>
    <mergeCell ref="AF119:AH119"/>
    <mergeCell ref="B122:E122"/>
    <mergeCell ref="F122:V122"/>
    <mergeCell ref="W122:Y122"/>
    <mergeCell ref="Z122:AB122"/>
    <mergeCell ref="AC122:AE122"/>
    <mergeCell ref="B121:E121"/>
    <mergeCell ref="F121:V121"/>
    <mergeCell ref="W121:Y121"/>
    <mergeCell ref="Z121:AB121"/>
    <mergeCell ref="AC121:AE121"/>
    <mergeCell ref="AF122:AH122"/>
    <mergeCell ref="AI122:AK122"/>
    <mergeCell ref="AL122:AN122"/>
    <mergeCell ref="AO122:AQ122"/>
    <mergeCell ref="AR122:AU122"/>
    <mergeCell ref="AV122:AZ122"/>
    <mergeCell ref="AI121:AK121"/>
    <mergeCell ref="AL121:AN121"/>
    <mergeCell ref="AO121:AQ121"/>
    <mergeCell ref="AR121:AU121"/>
    <mergeCell ref="AV121:AZ121"/>
    <mergeCell ref="AF121:AH121"/>
    <mergeCell ref="B124:E124"/>
    <mergeCell ref="F124:V124"/>
    <mergeCell ref="W124:Y124"/>
    <mergeCell ref="Z124:AB124"/>
    <mergeCell ref="AC124:AE124"/>
    <mergeCell ref="B123:E123"/>
    <mergeCell ref="F123:V123"/>
    <mergeCell ref="W123:Y123"/>
    <mergeCell ref="Z123:AB123"/>
    <mergeCell ref="AC123:AE123"/>
    <mergeCell ref="AF124:AH124"/>
    <mergeCell ref="AI124:AK124"/>
    <mergeCell ref="AL124:AN124"/>
    <mergeCell ref="AO124:AQ124"/>
    <mergeCell ref="AR124:AU124"/>
    <mergeCell ref="AV124:AZ124"/>
    <mergeCell ref="AI123:AK123"/>
    <mergeCell ref="AL123:AN123"/>
    <mergeCell ref="AO123:AQ123"/>
    <mergeCell ref="AR123:AU123"/>
    <mergeCell ref="AV123:AZ123"/>
    <mergeCell ref="AF123:AH123"/>
    <mergeCell ref="B126:E126"/>
    <mergeCell ref="F126:V126"/>
    <mergeCell ref="W126:Y126"/>
    <mergeCell ref="Z126:AB126"/>
    <mergeCell ref="AC126:AE126"/>
    <mergeCell ref="B125:E125"/>
    <mergeCell ref="F125:V125"/>
    <mergeCell ref="W125:Y125"/>
    <mergeCell ref="Z125:AB125"/>
    <mergeCell ref="AC125:AE125"/>
    <mergeCell ref="AF126:AH126"/>
    <mergeCell ref="AI126:AK126"/>
    <mergeCell ref="AL126:AN126"/>
    <mergeCell ref="AO126:AQ126"/>
    <mergeCell ref="AR126:AU126"/>
    <mergeCell ref="AV126:AZ126"/>
    <mergeCell ref="AI125:AK125"/>
    <mergeCell ref="AL125:AN125"/>
    <mergeCell ref="AO125:AQ125"/>
    <mergeCell ref="AR125:AU125"/>
    <mergeCell ref="AV125:AZ125"/>
    <mergeCell ref="AF125:AH125"/>
    <mergeCell ref="B128:E128"/>
    <mergeCell ref="F128:V128"/>
    <mergeCell ref="W128:Y128"/>
    <mergeCell ref="Z128:AB128"/>
    <mergeCell ref="AC128:AE128"/>
    <mergeCell ref="B127:E127"/>
    <mergeCell ref="F127:V127"/>
    <mergeCell ref="W127:Y127"/>
    <mergeCell ref="Z127:AB127"/>
    <mergeCell ref="AC127:AE127"/>
    <mergeCell ref="AF128:AH128"/>
    <mergeCell ref="AI128:AK128"/>
    <mergeCell ref="AL128:AN128"/>
    <mergeCell ref="AO128:AQ128"/>
    <mergeCell ref="AR128:AU128"/>
    <mergeCell ref="AV128:AZ128"/>
    <mergeCell ref="AI127:AK127"/>
    <mergeCell ref="AL127:AN127"/>
    <mergeCell ref="AO127:AQ127"/>
    <mergeCell ref="AR127:AU127"/>
    <mergeCell ref="AV127:AZ127"/>
    <mergeCell ref="AF127:AH127"/>
    <mergeCell ref="B130:E130"/>
    <mergeCell ref="F130:V130"/>
    <mergeCell ref="W130:Y130"/>
    <mergeCell ref="Z130:AB130"/>
    <mergeCell ref="AC130:AE130"/>
    <mergeCell ref="B129:E129"/>
    <mergeCell ref="F129:V129"/>
    <mergeCell ref="W129:Y129"/>
    <mergeCell ref="Z129:AB129"/>
    <mergeCell ref="AC129:AE129"/>
    <mergeCell ref="AF130:AH130"/>
    <mergeCell ref="AI130:AK130"/>
    <mergeCell ref="AL130:AN130"/>
    <mergeCell ref="AO130:AQ130"/>
    <mergeCell ref="AR130:AU130"/>
    <mergeCell ref="AV130:AZ130"/>
    <mergeCell ref="AI129:AK129"/>
    <mergeCell ref="AL129:AN129"/>
    <mergeCell ref="AO129:AQ129"/>
    <mergeCell ref="AR129:AU129"/>
    <mergeCell ref="AV129:AZ129"/>
    <mergeCell ref="AF129:AH129"/>
    <mergeCell ref="B132:E132"/>
    <mergeCell ref="F132:V132"/>
    <mergeCell ref="W132:Y132"/>
    <mergeCell ref="Z132:AB132"/>
    <mergeCell ref="AC132:AE132"/>
    <mergeCell ref="B131:E131"/>
    <mergeCell ref="F131:V131"/>
    <mergeCell ref="W131:Y131"/>
    <mergeCell ref="Z131:AB131"/>
    <mergeCell ref="AC131:AE131"/>
    <mergeCell ref="AF132:AH132"/>
    <mergeCell ref="AI132:AK132"/>
    <mergeCell ref="AL132:AN132"/>
    <mergeCell ref="AO132:AQ132"/>
    <mergeCell ref="AR132:AU132"/>
    <mergeCell ref="AV132:AZ132"/>
    <mergeCell ref="AI131:AK131"/>
    <mergeCell ref="AL131:AN131"/>
    <mergeCell ref="AO131:AQ131"/>
    <mergeCell ref="AR131:AU131"/>
    <mergeCell ref="AV131:AZ131"/>
    <mergeCell ref="AF131:AH131"/>
    <mergeCell ref="AN163:AP164"/>
    <mergeCell ref="AQ163:AS164"/>
    <mergeCell ref="B136:AZ136"/>
    <mergeCell ref="B137:AZ137"/>
    <mergeCell ref="B142:AZ142"/>
    <mergeCell ref="B143:AZ143"/>
    <mergeCell ref="B145:AO145"/>
    <mergeCell ref="AP145:AZ145"/>
    <mergeCell ref="B146:AZ146"/>
    <mergeCell ref="C148:P148"/>
    <mergeCell ref="B163:E164"/>
    <mergeCell ref="F163:X164"/>
    <mergeCell ref="Y163:Z164"/>
    <mergeCell ref="AA163:AB164"/>
    <mergeCell ref="AC163:AD164"/>
    <mergeCell ref="AE163:AG164"/>
    <mergeCell ref="AH163:AJ164"/>
    <mergeCell ref="AK163:AM164"/>
    <mergeCell ref="AT163:AV164"/>
    <mergeCell ref="AW163:AZ164"/>
    <mergeCell ref="AT165:AV165"/>
    <mergeCell ref="AW165:AZ165"/>
    <mergeCell ref="B165:E165"/>
    <mergeCell ref="F165:X165"/>
    <mergeCell ref="Y165:Z165"/>
    <mergeCell ref="AA165:AB165"/>
    <mergeCell ref="AC165:AD165"/>
    <mergeCell ref="AE165:AG165"/>
    <mergeCell ref="AH165:AJ165"/>
    <mergeCell ref="AK165:AM165"/>
    <mergeCell ref="AN165:AP165"/>
    <mergeCell ref="AQ165:AS165"/>
    <mergeCell ref="AH166:AJ166"/>
    <mergeCell ref="AK166:AM166"/>
    <mergeCell ref="AN166:AP166"/>
    <mergeCell ref="AQ166:AS166"/>
    <mergeCell ref="AT167:AV167"/>
    <mergeCell ref="AT166:AV166"/>
    <mergeCell ref="AW166:AZ166"/>
    <mergeCell ref="B166:E166"/>
    <mergeCell ref="F166:X166"/>
    <mergeCell ref="Y166:Z166"/>
    <mergeCell ref="AA166:AB166"/>
    <mergeCell ref="AC166:AD166"/>
    <mergeCell ref="AE166:AG166"/>
    <mergeCell ref="AW167:AZ167"/>
    <mergeCell ref="B167:E167"/>
    <mergeCell ref="F167:X167"/>
    <mergeCell ref="Y167:Z167"/>
    <mergeCell ref="AA167:AB167"/>
    <mergeCell ref="AC167:AD167"/>
    <mergeCell ref="AE167:AG167"/>
    <mergeCell ref="AH167:AJ167"/>
    <mergeCell ref="AK167:AM167"/>
    <mergeCell ref="AN167:AP167"/>
    <mergeCell ref="AQ167:AS167"/>
    <mergeCell ref="AH168:AJ168"/>
    <mergeCell ref="AK168:AM168"/>
    <mergeCell ref="AN168:AP168"/>
    <mergeCell ref="AQ168:AS168"/>
    <mergeCell ref="AT168:AV168"/>
    <mergeCell ref="AW168:AZ168"/>
    <mergeCell ref="B168:E168"/>
    <mergeCell ref="F168:X168"/>
    <mergeCell ref="Y168:Z168"/>
    <mergeCell ref="AA168:AB168"/>
    <mergeCell ref="AC168:AD168"/>
    <mergeCell ref="AE168:AG168"/>
    <mergeCell ref="AH169:AJ169"/>
    <mergeCell ref="AK169:AM169"/>
    <mergeCell ref="AN169:AP169"/>
    <mergeCell ref="AQ169:AS169"/>
    <mergeCell ref="AT169:AV169"/>
    <mergeCell ref="AW169:AZ169"/>
    <mergeCell ref="B169:E169"/>
    <mergeCell ref="F169:X169"/>
    <mergeCell ref="Y169:Z169"/>
    <mergeCell ref="AA169:AB169"/>
    <mergeCell ref="AC169:AD169"/>
    <mergeCell ref="AE169:AG169"/>
    <mergeCell ref="AH170:AJ170"/>
    <mergeCell ref="AK170:AM170"/>
    <mergeCell ref="AN170:AP170"/>
    <mergeCell ref="AQ170:AS170"/>
    <mergeCell ref="AT170:AV170"/>
    <mergeCell ref="AW170:AZ170"/>
    <mergeCell ref="B170:E170"/>
    <mergeCell ref="F170:X170"/>
    <mergeCell ref="Y170:Z170"/>
    <mergeCell ref="AA170:AB170"/>
    <mergeCell ref="AC170:AD170"/>
    <mergeCell ref="AE170:AG170"/>
    <mergeCell ref="AH171:AJ171"/>
    <mergeCell ref="AK171:AM171"/>
    <mergeCell ref="AN171:AP171"/>
    <mergeCell ref="AQ171:AS171"/>
    <mergeCell ref="AT171:AV171"/>
    <mergeCell ref="AW171:AZ171"/>
    <mergeCell ref="B171:E171"/>
    <mergeCell ref="F171:X171"/>
    <mergeCell ref="Y171:Z171"/>
    <mergeCell ref="AA171:AB171"/>
    <mergeCell ref="AC171:AD171"/>
    <mergeCell ref="AE171:AG171"/>
    <mergeCell ref="B176:AZ176"/>
    <mergeCell ref="B177:AZ177"/>
    <mergeCell ref="AH172:AJ172"/>
    <mergeCell ref="AK172:AM172"/>
    <mergeCell ref="AN172:AP172"/>
    <mergeCell ref="AQ172:AS172"/>
    <mergeCell ref="AT172:AV172"/>
    <mergeCell ref="AW172:AZ172"/>
    <mergeCell ref="B172:E172"/>
    <mergeCell ref="F172:X172"/>
    <mergeCell ref="Y172:Z172"/>
    <mergeCell ref="AA172:AB172"/>
    <mergeCell ref="AC172:AD172"/>
    <mergeCell ref="AE172:AG172"/>
  </mergeCells>
  <pageMargins left="0.25" right="0.25" top="0.75" bottom="0.75" header="0.3" footer="0.3"/>
  <pageSetup paperSize="9" scale="51" fitToHeight="0" orientation="portrait" r:id="rId1"/>
  <rowBreaks count="2" manualBreakCount="2">
    <brk id="64" max="52" man="1"/>
    <brk id="138" max="52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BG37"/>
  <sheetViews>
    <sheetView view="pageBreakPreview" zoomScale="80" zoomScaleNormal="100" zoomScaleSheetLayoutView="80" workbookViewId="0">
      <selection activeCell="BF26" sqref="BF26"/>
    </sheetView>
  </sheetViews>
  <sheetFormatPr defaultRowHeight="18" customHeight="1" x14ac:dyDescent="0.25"/>
  <cols>
    <col min="1" max="1" width="1.7109375" customWidth="1"/>
    <col min="2" max="52" width="3.7109375" customWidth="1"/>
    <col min="53" max="53" width="1.7109375" customWidth="1"/>
  </cols>
  <sheetData>
    <row r="1" spans="1:59" ht="18" customHeight="1" x14ac:dyDescent="0.25">
      <c r="A1" s="24"/>
      <c r="B1" s="24"/>
      <c r="C1" s="25"/>
      <c r="D1" s="25"/>
      <c r="E1" s="25"/>
      <c r="F1" s="25"/>
      <c r="G1" s="25"/>
      <c r="H1" s="26"/>
      <c r="I1" s="27"/>
      <c r="J1" s="25"/>
      <c r="K1" s="25"/>
      <c r="L1" s="25"/>
      <c r="M1" s="25"/>
      <c r="N1" s="25"/>
      <c r="O1" s="24"/>
      <c r="P1" s="24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9"/>
      <c r="AQ1" s="29"/>
      <c r="AR1" s="29"/>
      <c r="AS1" s="29"/>
      <c r="AT1" s="28"/>
      <c r="AU1" s="28"/>
      <c r="AV1" s="28"/>
      <c r="AW1" s="28"/>
      <c r="AX1" s="28"/>
      <c r="AY1" s="28"/>
      <c r="AZ1" s="28"/>
      <c r="BA1" s="28"/>
    </row>
    <row r="2" spans="1:59" ht="18" customHeight="1" x14ac:dyDescent="0.25">
      <c r="A2" s="24"/>
      <c r="B2" s="24"/>
      <c r="C2" s="25"/>
      <c r="D2" s="25"/>
      <c r="E2" s="25"/>
      <c r="F2" s="25"/>
      <c r="G2" s="25"/>
      <c r="H2" s="26"/>
      <c r="I2" s="27"/>
      <c r="J2" s="25"/>
      <c r="K2" s="25"/>
      <c r="L2" s="25"/>
      <c r="M2" s="25"/>
      <c r="N2" s="25"/>
      <c r="O2" s="24"/>
      <c r="P2" s="24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9"/>
      <c r="AQ2" s="29"/>
      <c r="AR2" s="29"/>
      <c r="AS2" s="29"/>
      <c r="AT2" s="28"/>
      <c r="AU2" s="28"/>
      <c r="AV2" s="28"/>
      <c r="AW2" s="28"/>
      <c r="AX2" s="28"/>
      <c r="AY2" s="28"/>
      <c r="AZ2" s="28"/>
      <c r="BA2" s="28"/>
    </row>
    <row r="3" spans="1:59" ht="18" customHeight="1" x14ac:dyDescent="0.25">
      <c r="A3" s="24"/>
      <c r="B3" s="24"/>
      <c r="C3" s="25"/>
      <c r="D3" s="25"/>
      <c r="E3" s="25"/>
      <c r="F3" s="25"/>
      <c r="G3" s="25"/>
      <c r="H3" s="26"/>
      <c r="I3" s="27"/>
      <c r="J3" s="25"/>
      <c r="K3" s="25"/>
      <c r="L3" s="25"/>
      <c r="M3" s="25"/>
      <c r="N3" s="25"/>
      <c r="O3" s="24"/>
      <c r="P3" s="24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9"/>
      <c r="AQ3" s="29"/>
      <c r="AR3" s="29"/>
      <c r="AS3" s="29"/>
      <c r="AT3" s="28"/>
      <c r="AU3" s="28"/>
      <c r="AV3" s="28"/>
      <c r="AW3" s="28"/>
      <c r="AX3" s="28"/>
      <c r="AY3" s="28"/>
      <c r="AZ3" s="28"/>
      <c r="BA3" s="28"/>
    </row>
    <row r="4" spans="1:59" ht="18" customHeight="1" x14ac:dyDescent="0.25">
      <c r="A4" s="24"/>
      <c r="B4" s="94" t="s">
        <v>5</v>
      </c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28"/>
    </row>
    <row r="5" spans="1:59" ht="18" customHeight="1" x14ac:dyDescent="0.25">
      <c r="A5" s="28"/>
      <c r="B5" s="94" t="s">
        <v>406</v>
      </c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28"/>
    </row>
    <row r="6" spans="1:59" ht="18" customHeight="1" x14ac:dyDescent="0.25">
      <c r="A6" s="28"/>
      <c r="B6" s="28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28"/>
    </row>
    <row r="7" spans="1:59" ht="18" customHeight="1" x14ac:dyDescent="0.25">
      <c r="A7" s="28"/>
      <c r="B7" s="28"/>
      <c r="C7" s="63" t="s">
        <v>409</v>
      </c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31"/>
      <c r="R7" s="31"/>
      <c r="S7" s="31"/>
      <c r="T7" s="28" t="s">
        <v>352</v>
      </c>
      <c r="U7" s="31"/>
      <c r="V7" s="31"/>
      <c r="W7" s="31"/>
      <c r="X7" s="31"/>
      <c r="Y7" s="31"/>
      <c r="Z7" s="28"/>
      <c r="AB7" s="28"/>
      <c r="AC7" s="28"/>
      <c r="AD7" s="28"/>
      <c r="AE7" s="28" t="s">
        <v>411</v>
      </c>
      <c r="AF7" s="28"/>
      <c r="AG7" s="28"/>
      <c r="AJ7" s="28"/>
      <c r="AK7" s="28"/>
      <c r="AL7" s="28"/>
      <c r="AM7" s="28"/>
      <c r="AN7" s="28"/>
      <c r="AO7" s="28"/>
      <c r="AP7" s="24"/>
      <c r="AQ7" s="32"/>
      <c r="AR7" s="32"/>
      <c r="AS7" s="24"/>
      <c r="AT7" s="28"/>
      <c r="AU7" s="28"/>
      <c r="AV7" s="28"/>
      <c r="AW7" s="28"/>
      <c r="AX7" s="28"/>
      <c r="AY7" s="28"/>
      <c r="AZ7" s="28"/>
      <c r="BA7" s="28"/>
      <c r="BG7" s="28"/>
    </row>
    <row r="8" spans="1:59" ht="18" customHeight="1" x14ac:dyDescent="0.25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 t="s">
        <v>407</v>
      </c>
      <c r="U8" s="28"/>
      <c r="V8" s="28"/>
      <c r="W8" s="28"/>
      <c r="X8" s="28"/>
      <c r="Y8" s="28"/>
      <c r="Z8" s="28"/>
      <c r="AB8" s="28"/>
      <c r="AC8" s="28"/>
      <c r="AD8" s="28"/>
      <c r="AE8" s="28" t="s">
        <v>412</v>
      </c>
      <c r="AF8" s="28"/>
      <c r="AG8" s="28"/>
      <c r="AJ8" s="28"/>
      <c r="AK8" s="28"/>
      <c r="AL8" s="28"/>
      <c r="AM8" s="28"/>
      <c r="AN8" s="28"/>
      <c r="AO8" s="28"/>
      <c r="AP8" s="24"/>
      <c r="AQ8" s="32"/>
      <c r="AR8" s="32"/>
      <c r="AS8" s="24"/>
      <c r="AT8" s="28"/>
      <c r="AU8" s="28"/>
      <c r="AV8" s="28"/>
      <c r="AW8" s="28"/>
      <c r="AX8" s="28"/>
      <c r="AY8" s="28"/>
      <c r="AZ8" s="28"/>
      <c r="BA8" s="28"/>
      <c r="BG8" s="28"/>
    </row>
    <row r="9" spans="1:59" ht="18" customHeight="1" x14ac:dyDescent="0.25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 t="s">
        <v>408</v>
      </c>
      <c r="U9" s="28"/>
      <c r="V9" s="28"/>
      <c r="W9" s="28"/>
      <c r="X9" s="28"/>
      <c r="Y9" s="28"/>
      <c r="Z9" s="28"/>
      <c r="AB9" s="28"/>
      <c r="AC9" s="28"/>
      <c r="AD9" s="28"/>
      <c r="AE9" s="28" t="s">
        <v>413</v>
      </c>
      <c r="AF9" s="28"/>
      <c r="AG9" s="28"/>
      <c r="AJ9" s="28"/>
      <c r="AK9" s="28"/>
      <c r="AL9" s="28"/>
      <c r="AM9" s="28"/>
      <c r="AN9" s="28"/>
      <c r="AO9" s="28"/>
      <c r="AP9" s="24"/>
      <c r="AQ9" s="32"/>
      <c r="AR9" s="32"/>
      <c r="AS9" s="24"/>
      <c r="AT9" s="28"/>
      <c r="AU9" s="28"/>
      <c r="AV9" s="28"/>
      <c r="AW9" s="28"/>
      <c r="AX9" s="28"/>
      <c r="AY9" s="28"/>
      <c r="AZ9" s="28"/>
      <c r="BA9" s="28"/>
      <c r="BG9" s="28"/>
    </row>
    <row r="10" spans="1:59" ht="18" customHeight="1" x14ac:dyDescent="0.25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B10" s="28"/>
      <c r="AC10" s="28"/>
      <c r="AD10" s="28"/>
      <c r="AE10" s="28" t="s">
        <v>414</v>
      </c>
      <c r="AF10" s="28"/>
      <c r="AG10" s="28"/>
      <c r="AJ10" s="28"/>
      <c r="AK10" s="28"/>
      <c r="AL10" s="28"/>
      <c r="AM10" s="28"/>
      <c r="AN10" s="28"/>
      <c r="AO10" s="28"/>
      <c r="AP10" s="24"/>
      <c r="AQ10" s="32"/>
      <c r="AR10" s="32"/>
      <c r="AS10" s="24"/>
      <c r="AT10" s="28"/>
      <c r="AU10" s="28"/>
      <c r="AV10" s="28"/>
      <c r="AW10" s="28"/>
      <c r="AX10" s="28"/>
      <c r="AY10" s="28"/>
      <c r="AZ10" s="28"/>
      <c r="BA10" s="28"/>
      <c r="BG10" s="28"/>
    </row>
    <row r="11" spans="1:59" ht="18" customHeight="1" x14ac:dyDescent="0.25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B11" s="28"/>
      <c r="AC11" s="28"/>
      <c r="AD11" s="28"/>
      <c r="AE11" s="28" t="s">
        <v>415</v>
      </c>
      <c r="AF11" s="28"/>
      <c r="AG11" s="28"/>
      <c r="AJ11" s="28"/>
      <c r="AK11" s="28"/>
      <c r="AL11" s="28"/>
      <c r="AM11" s="28"/>
      <c r="AN11" s="28"/>
      <c r="AO11" s="28"/>
      <c r="AP11" s="24"/>
      <c r="AQ11" s="32"/>
      <c r="AR11" s="32"/>
      <c r="AS11" s="24"/>
      <c r="AT11" s="28"/>
      <c r="AU11" s="28"/>
      <c r="AV11" s="28"/>
      <c r="AW11" s="28"/>
      <c r="AX11" s="28"/>
      <c r="AY11" s="28"/>
      <c r="AZ11" s="28"/>
      <c r="BA11" s="28"/>
      <c r="BG11" s="28"/>
    </row>
    <row r="12" spans="1:59" ht="18" customHeight="1" x14ac:dyDescent="0.25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4"/>
      <c r="AQ12" s="32"/>
      <c r="AR12" s="32"/>
      <c r="AS12" s="24"/>
      <c r="AT12" s="28"/>
      <c r="AU12" s="28"/>
      <c r="AV12" s="28"/>
      <c r="AW12" s="28"/>
      <c r="AX12" s="28"/>
      <c r="AY12" s="28"/>
      <c r="AZ12" s="28"/>
      <c r="BA12" s="28"/>
      <c r="BG12" s="28"/>
    </row>
    <row r="13" spans="1:59" ht="18" customHeight="1" x14ac:dyDescent="0.25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P13" s="57" t="s">
        <v>1</v>
      </c>
      <c r="Q13" s="57"/>
      <c r="R13" s="57"/>
      <c r="S13" s="57"/>
      <c r="T13" s="58" t="s">
        <v>0</v>
      </c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9" t="s">
        <v>2</v>
      </c>
      <c r="AR13" s="59"/>
      <c r="AS13" s="59"/>
      <c r="AT13" s="59"/>
      <c r="AU13" s="59"/>
      <c r="AV13" s="59" t="s">
        <v>469</v>
      </c>
      <c r="AW13" s="59"/>
      <c r="AX13" s="59"/>
      <c r="AY13" s="59"/>
      <c r="AZ13" s="59"/>
      <c r="BA13" s="28"/>
      <c r="BG13" s="28"/>
    </row>
    <row r="14" spans="1:59" ht="18" customHeight="1" x14ac:dyDescent="0.25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P14" s="57"/>
      <c r="Q14" s="57"/>
      <c r="R14" s="57"/>
      <c r="S14" s="57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28"/>
      <c r="BF14" s="28"/>
      <c r="BG14" s="28"/>
    </row>
    <row r="15" spans="1:59" ht="18" customHeight="1" x14ac:dyDescent="0.25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51" t="s">
        <v>73</v>
      </c>
      <c r="Q15" s="51" t="s">
        <v>409</v>
      </c>
      <c r="R15" s="51"/>
      <c r="S15" s="51"/>
      <c r="T15" s="52" t="s">
        <v>409</v>
      </c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113" t="s">
        <v>311</v>
      </c>
      <c r="AR15" s="113"/>
      <c r="AS15" s="113"/>
      <c r="AT15" s="113"/>
      <c r="AU15" s="113"/>
      <c r="AV15" s="129">
        <f>_xlfn.XLOOKUP(P15,PL!A:A,PL!D:D)</f>
        <v>1328.5405405405406</v>
      </c>
      <c r="AW15" s="129"/>
      <c r="AX15" s="129"/>
      <c r="AY15" s="129"/>
      <c r="AZ15" s="129"/>
      <c r="BA15" s="28"/>
      <c r="BG15" s="28"/>
    </row>
    <row r="16" spans="1:59" ht="18" customHeight="1" x14ac:dyDescent="0.25">
      <c r="A16" s="28"/>
      <c r="B16" s="28"/>
      <c r="C16" s="28"/>
      <c r="D16" s="28"/>
      <c r="E16" s="28" t="s">
        <v>416</v>
      </c>
      <c r="F16" s="28"/>
      <c r="G16" s="28"/>
      <c r="H16" s="28"/>
      <c r="I16" s="28"/>
      <c r="J16" s="28"/>
      <c r="K16" s="28"/>
      <c r="L16" s="28"/>
      <c r="M16" s="28"/>
      <c r="N16" s="28"/>
      <c r="O16" s="28"/>
      <c r="AM16" s="28"/>
      <c r="AN16" s="28"/>
      <c r="AO16" s="28"/>
      <c r="AP16" s="24"/>
      <c r="AQ16" s="32"/>
      <c r="AR16" s="32"/>
      <c r="AS16" s="24"/>
      <c r="AT16" s="28"/>
      <c r="AU16" s="28"/>
      <c r="AV16" s="28"/>
      <c r="AW16" s="28"/>
      <c r="AX16" s="28"/>
      <c r="AY16" s="28"/>
      <c r="AZ16" s="28"/>
      <c r="BA16" s="28"/>
    </row>
    <row r="17" spans="1:53" ht="18" customHeight="1" x14ac:dyDescent="0.25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4"/>
      <c r="AQ17" s="32"/>
      <c r="AR17" s="32"/>
      <c r="AS17" s="24"/>
      <c r="AT17" s="28"/>
      <c r="AU17" s="28"/>
      <c r="AV17" s="28"/>
      <c r="AW17" s="28"/>
      <c r="AX17" s="28"/>
      <c r="AY17" s="28"/>
      <c r="AZ17" s="28"/>
      <c r="BA17" s="28"/>
    </row>
    <row r="18" spans="1:53" ht="18" customHeight="1" x14ac:dyDescent="0.25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4"/>
      <c r="AQ18" s="32"/>
      <c r="AR18" s="32"/>
      <c r="AS18" s="24"/>
      <c r="AT18" s="28"/>
      <c r="AU18" s="28"/>
      <c r="AV18" s="28"/>
      <c r="AW18" s="28"/>
      <c r="AX18" s="28"/>
      <c r="AY18" s="28"/>
      <c r="AZ18" s="28"/>
      <c r="BA18" s="28"/>
    </row>
    <row r="19" spans="1:53" ht="18" customHeight="1" x14ac:dyDescent="0.25">
      <c r="A19" s="28"/>
      <c r="B19" s="28"/>
      <c r="C19" s="63" t="s">
        <v>533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1"/>
      <c r="AB19" s="131"/>
      <c r="AC19" s="131"/>
      <c r="AD19" s="131"/>
      <c r="AE19" s="131"/>
      <c r="AF19" s="131"/>
      <c r="AG19" s="28"/>
      <c r="AH19" s="28"/>
      <c r="AI19" s="28"/>
      <c r="AJ19" s="28"/>
      <c r="AK19" s="28"/>
      <c r="AL19" s="28"/>
      <c r="AM19" s="28"/>
      <c r="AN19" s="28"/>
      <c r="AO19" s="28"/>
      <c r="AP19" s="24"/>
      <c r="AQ19" s="32"/>
      <c r="AR19" s="32"/>
      <c r="AS19" s="24"/>
      <c r="AT19" s="28"/>
      <c r="AU19" s="28"/>
      <c r="AV19" s="28"/>
      <c r="AW19" s="28"/>
      <c r="AX19" s="28"/>
      <c r="AY19" s="28"/>
      <c r="AZ19" s="28"/>
      <c r="BA19" s="28"/>
    </row>
    <row r="20" spans="1:53" ht="18" customHeight="1" x14ac:dyDescent="0.25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4"/>
      <c r="AQ20" s="32"/>
      <c r="AR20" s="32"/>
      <c r="AS20" s="24"/>
      <c r="AT20" s="28"/>
      <c r="AU20" s="28"/>
      <c r="AV20" s="28"/>
      <c r="AW20" s="28"/>
      <c r="AX20" s="28"/>
      <c r="AY20" s="28"/>
      <c r="AZ20" s="28"/>
      <c r="BA20" s="28"/>
    </row>
    <row r="21" spans="1:53" ht="18" customHeight="1" x14ac:dyDescent="0.25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4"/>
      <c r="AQ21" s="32"/>
      <c r="AR21" s="32"/>
      <c r="AS21" s="24"/>
      <c r="AT21" s="28"/>
      <c r="AU21" s="28"/>
      <c r="AV21" s="28"/>
      <c r="AW21" s="28"/>
      <c r="AX21" s="28"/>
      <c r="AY21" s="28"/>
      <c r="AZ21" s="28"/>
      <c r="BA21" s="28"/>
    </row>
    <row r="22" spans="1:53" ht="18" customHeight="1" x14ac:dyDescent="0.25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4"/>
      <c r="AQ22" s="32"/>
      <c r="AR22" s="32"/>
      <c r="AS22" s="24"/>
      <c r="AT22" s="28"/>
      <c r="AU22" s="28"/>
      <c r="AV22" s="28"/>
      <c r="AW22" s="28"/>
      <c r="AX22" s="28"/>
      <c r="AY22" s="28"/>
      <c r="AZ22" s="28"/>
      <c r="BA22" s="28"/>
    </row>
    <row r="23" spans="1:53" ht="18" customHeight="1" x14ac:dyDescent="0.25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4"/>
      <c r="AQ23" s="32"/>
      <c r="AR23" s="32"/>
      <c r="AS23" s="24"/>
      <c r="AT23" s="28"/>
      <c r="AU23" s="28"/>
      <c r="AV23" s="28"/>
      <c r="AW23" s="28"/>
      <c r="AX23" s="28"/>
      <c r="AY23" s="28"/>
      <c r="AZ23" s="28"/>
      <c r="BA23" s="28"/>
    </row>
    <row r="24" spans="1:53" ht="18" customHeight="1" x14ac:dyDescent="0.25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57" t="s">
        <v>1</v>
      </c>
      <c r="Q24" s="57"/>
      <c r="R24" s="57"/>
      <c r="S24" s="57"/>
      <c r="T24" s="58" t="s">
        <v>0</v>
      </c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9" t="s">
        <v>2</v>
      </c>
      <c r="AR24" s="59"/>
      <c r="AS24" s="59"/>
      <c r="AT24" s="59"/>
      <c r="AU24" s="59"/>
      <c r="AV24" s="59" t="s">
        <v>469</v>
      </c>
      <c r="AW24" s="59"/>
      <c r="AX24" s="59"/>
      <c r="AY24" s="59"/>
      <c r="AZ24" s="59"/>
      <c r="BA24" s="28"/>
    </row>
    <row r="25" spans="1:53" ht="18" customHeight="1" x14ac:dyDescent="0.25">
      <c r="A25" s="28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57"/>
      <c r="Q25" s="57"/>
      <c r="R25" s="57"/>
      <c r="S25" s="57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28"/>
    </row>
    <row r="26" spans="1:53" ht="18" customHeight="1" x14ac:dyDescent="0.25">
      <c r="A26" s="28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51" t="s">
        <v>532</v>
      </c>
      <c r="Q26" s="51"/>
      <c r="R26" s="51"/>
      <c r="S26" s="51"/>
      <c r="T26" s="52" t="s">
        <v>533</v>
      </c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113" t="s">
        <v>311</v>
      </c>
      <c r="AR26" s="113"/>
      <c r="AS26" s="113"/>
      <c r="AT26" s="113"/>
      <c r="AU26" s="113"/>
      <c r="AV26" s="129">
        <v>970</v>
      </c>
      <c r="AW26" s="129"/>
      <c r="AX26" s="129"/>
      <c r="AY26" s="129"/>
      <c r="AZ26" s="129"/>
      <c r="BA26" s="28"/>
    </row>
    <row r="27" spans="1:53" ht="18" customHeight="1" x14ac:dyDescent="0.25">
      <c r="A27" s="28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4"/>
      <c r="AQ27" s="32"/>
      <c r="AR27" s="32"/>
      <c r="AS27" s="24"/>
      <c r="AT27" s="28"/>
      <c r="AU27" s="28"/>
      <c r="AV27" s="28"/>
      <c r="AW27" s="28"/>
      <c r="AX27" s="28"/>
      <c r="AY27" s="28"/>
      <c r="AZ27" s="28"/>
      <c r="BA27" s="28"/>
    </row>
    <row r="28" spans="1:53" ht="18" customHeight="1" x14ac:dyDescent="0.25">
      <c r="A28" s="28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4"/>
      <c r="AQ28" s="32"/>
      <c r="AR28" s="32"/>
      <c r="AS28" s="24"/>
      <c r="AT28" s="28"/>
      <c r="AU28" s="28"/>
      <c r="AV28" s="28"/>
      <c r="AW28" s="28"/>
      <c r="AX28" s="28"/>
      <c r="AY28" s="28"/>
      <c r="AZ28" s="28"/>
      <c r="BA28" s="28"/>
    </row>
    <row r="29" spans="1:53" ht="18" customHeight="1" x14ac:dyDescent="0.25">
      <c r="A29" s="28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4"/>
      <c r="AQ29" s="32"/>
      <c r="AR29" s="32"/>
      <c r="AS29" s="24"/>
      <c r="AT29" s="28"/>
      <c r="AU29" s="28"/>
      <c r="AV29" s="28"/>
      <c r="AW29" s="28"/>
      <c r="AX29" s="28"/>
      <c r="AY29" s="28"/>
      <c r="AZ29" s="28"/>
      <c r="BA29" s="28"/>
    </row>
    <row r="30" spans="1:53" ht="18" customHeight="1" x14ac:dyDescent="0.25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4"/>
      <c r="AQ30" s="32"/>
      <c r="AR30" s="32"/>
      <c r="AS30" s="24"/>
      <c r="AT30" s="28"/>
      <c r="AU30" s="28"/>
      <c r="AV30" s="28"/>
      <c r="AW30" s="28"/>
      <c r="AX30" s="28"/>
      <c r="AY30" s="28"/>
      <c r="AZ30" s="28"/>
      <c r="BA30" s="28"/>
    </row>
    <row r="31" spans="1:53" ht="18" customHeight="1" x14ac:dyDescent="0.25">
      <c r="A31" s="28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4"/>
      <c r="AQ31" s="32"/>
      <c r="AR31" s="32"/>
      <c r="AS31" s="24"/>
      <c r="AT31" s="28"/>
      <c r="AU31" s="28"/>
      <c r="AV31" s="28"/>
      <c r="AW31" s="28"/>
      <c r="AX31" s="28"/>
      <c r="AY31" s="28"/>
      <c r="AZ31" s="28"/>
      <c r="BA31" s="28"/>
    </row>
    <row r="32" spans="1:53" ht="18" customHeight="1" x14ac:dyDescent="0.25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4"/>
      <c r="AQ32" s="32"/>
      <c r="AR32" s="32"/>
      <c r="AS32" s="24"/>
      <c r="AT32" s="28"/>
      <c r="AU32" s="28"/>
      <c r="AV32" s="28"/>
      <c r="AW32" s="28"/>
      <c r="AX32" s="28"/>
      <c r="AY32" s="28"/>
      <c r="AZ32" s="28"/>
      <c r="BA32" s="28"/>
    </row>
    <row r="33" spans="1:53" ht="18" customHeight="1" x14ac:dyDescent="0.25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4"/>
      <c r="AQ33" s="32"/>
      <c r="AR33" s="32"/>
      <c r="AS33" s="24"/>
      <c r="AT33" s="28"/>
      <c r="AU33" s="28"/>
      <c r="AV33" s="28"/>
      <c r="AW33" s="28"/>
      <c r="AX33" s="28"/>
      <c r="AY33" s="28"/>
      <c r="AZ33" s="28"/>
      <c r="BA33" s="28"/>
    </row>
    <row r="34" spans="1:53" ht="18" customHeight="1" x14ac:dyDescent="0.25">
      <c r="A34" s="28"/>
      <c r="B34" s="28"/>
      <c r="C34" s="34"/>
      <c r="D34" s="34"/>
      <c r="E34" s="34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4"/>
      <c r="AU34" s="34"/>
      <c r="AV34" s="34"/>
      <c r="AW34" s="34"/>
      <c r="AX34" s="36"/>
      <c r="AY34" s="36"/>
      <c r="AZ34" s="36"/>
      <c r="BA34" s="36"/>
    </row>
    <row r="35" spans="1:53" ht="18" customHeight="1" x14ac:dyDescent="0.25">
      <c r="A35" s="24"/>
      <c r="B35" s="54" t="s">
        <v>3</v>
      </c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28"/>
    </row>
    <row r="36" spans="1:53" ht="18" customHeight="1" x14ac:dyDescent="0.25">
      <c r="A36" s="24"/>
      <c r="B36" s="54" t="s">
        <v>4</v>
      </c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28"/>
    </row>
    <row r="37" spans="1:53" ht="18" customHeight="1" x14ac:dyDescent="0.25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9"/>
      <c r="AQ37" s="29"/>
      <c r="AR37" s="29"/>
      <c r="AS37" s="29"/>
      <c r="AT37" s="28"/>
      <c r="AU37" s="28"/>
      <c r="AV37" s="28"/>
      <c r="AW37" s="28"/>
      <c r="AX37" s="28"/>
      <c r="AY37" s="28"/>
      <c r="AZ37" s="28"/>
      <c r="BA37" s="28"/>
    </row>
  </sheetData>
  <mergeCells count="22">
    <mergeCell ref="B4:AZ4"/>
    <mergeCell ref="B5:AZ5"/>
    <mergeCell ref="C7:P7"/>
    <mergeCell ref="P13:S14"/>
    <mergeCell ref="B35:AZ35"/>
    <mergeCell ref="AQ13:AU14"/>
    <mergeCell ref="AV13:AZ14"/>
    <mergeCell ref="T13:AP14"/>
    <mergeCell ref="B36:AZ36"/>
    <mergeCell ref="P15:S15"/>
    <mergeCell ref="AQ15:AU15"/>
    <mergeCell ref="AV15:AZ15"/>
    <mergeCell ref="T15:AP15"/>
    <mergeCell ref="P24:S25"/>
    <mergeCell ref="T24:AP25"/>
    <mergeCell ref="AQ24:AU25"/>
    <mergeCell ref="AV24:AZ25"/>
    <mergeCell ref="P26:S26"/>
    <mergeCell ref="T26:AP26"/>
    <mergeCell ref="AQ26:AU26"/>
    <mergeCell ref="AV26:AZ26"/>
    <mergeCell ref="C19:P19"/>
  </mergeCells>
  <pageMargins left="0.25" right="0.25" top="0.75" bottom="0.75" header="0.3" footer="0.3"/>
  <pageSetup paperSize="9" scale="51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BA27"/>
  <sheetViews>
    <sheetView view="pageBreakPreview" zoomScale="80" zoomScaleNormal="100" zoomScaleSheetLayoutView="80" workbookViewId="0">
      <selection activeCell="AW17" sqref="AW17"/>
    </sheetView>
  </sheetViews>
  <sheetFormatPr defaultRowHeight="18" customHeight="1" x14ac:dyDescent="0.25"/>
  <cols>
    <col min="1" max="1" width="1.7109375" customWidth="1"/>
    <col min="2" max="52" width="3.7109375" customWidth="1"/>
    <col min="53" max="53" width="1.7109375" customWidth="1"/>
  </cols>
  <sheetData>
    <row r="1" spans="1:53" ht="18" customHeight="1" x14ac:dyDescent="0.25">
      <c r="A1" s="24"/>
      <c r="B1" s="24"/>
      <c r="C1" s="25"/>
      <c r="D1" s="25"/>
      <c r="E1" s="25"/>
      <c r="F1" s="25"/>
      <c r="G1" s="25"/>
      <c r="H1" s="26"/>
      <c r="I1" s="27"/>
      <c r="J1" s="25"/>
      <c r="K1" s="25"/>
      <c r="L1" s="25"/>
      <c r="M1" s="25"/>
      <c r="N1" s="25"/>
      <c r="O1" s="24"/>
      <c r="P1" s="24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9"/>
      <c r="AQ1" s="29"/>
      <c r="AR1" s="29"/>
      <c r="AS1" s="29"/>
      <c r="AT1" s="28"/>
      <c r="AU1" s="28"/>
      <c r="AV1" s="28"/>
      <c r="AW1" s="28"/>
      <c r="AX1" s="28"/>
      <c r="AY1" s="28"/>
      <c r="AZ1" s="28"/>
      <c r="BA1" s="28"/>
    </row>
    <row r="2" spans="1:53" ht="18" customHeight="1" x14ac:dyDescent="0.25">
      <c r="A2" s="24"/>
      <c r="B2" s="24"/>
      <c r="C2" s="25"/>
      <c r="D2" s="25"/>
      <c r="E2" s="25"/>
      <c r="F2" s="25"/>
      <c r="G2" s="25"/>
      <c r="H2" s="26"/>
      <c r="I2" s="27"/>
      <c r="J2" s="25"/>
      <c r="K2" s="25"/>
      <c r="L2" s="25"/>
      <c r="M2" s="25"/>
      <c r="N2" s="25"/>
      <c r="O2" s="24"/>
      <c r="P2" s="24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9"/>
      <c r="AQ2" s="29"/>
      <c r="AR2" s="29"/>
      <c r="AS2" s="29"/>
      <c r="AT2" s="28"/>
      <c r="AU2" s="28"/>
      <c r="AV2" s="28"/>
      <c r="AW2" s="28"/>
      <c r="AX2" s="28"/>
      <c r="AY2" s="28"/>
      <c r="AZ2" s="28"/>
      <c r="BA2" s="28"/>
    </row>
    <row r="3" spans="1:53" ht="18" customHeight="1" x14ac:dyDescent="0.25">
      <c r="A3" s="24"/>
      <c r="B3" s="24"/>
      <c r="C3" s="25"/>
      <c r="D3" s="25"/>
      <c r="E3" s="25"/>
      <c r="F3" s="25"/>
      <c r="G3" s="25"/>
      <c r="H3" s="26"/>
      <c r="I3" s="27"/>
      <c r="J3" s="25"/>
      <c r="K3" s="25"/>
      <c r="L3" s="25"/>
      <c r="M3" s="25"/>
      <c r="N3" s="25"/>
      <c r="O3" s="24"/>
      <c r="P3" s="24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9"/>
      <c r="AQ3" s="29"/>
      <c r="AR3" s="29"/>
      <c r="AS3" s="29"/>
      <c r="AT3" s="28"/>
      <c r="AU3" s="28"/>
      <c r="AV3" s="28"/>
      <c r="AW3" s="28"/>
      <c r="AX3" s="28"/>
      <c r="AY3" s="28"/>
      <c r="AZ3" s="28"/>
      <c r="BA3" s="28"/>
    </row>
    <row r="4" spans="1:53" ht="18" customHeight="1" x14ac:dyDescent="0.25">
      <c r="A4" s="24"/>
      <c r="B4" s="94" t="s">
        <v>5</v>
      </c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28"/>
    </row>
    <row r="5" spans="1:53" ht="18" customHeight="1" x14ac:dyDescent="0.25">
      <c r="A5" s="28"/>
      <c r="B5" s="94" t="s">
        <v>410</v>
      </c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28"/>
    </row>
    <row r="6" spans="1:53" ht="18" customHeight="1" x14ac:dyDescent="0.25">
      <c r="A6" s="28"/>
      <c r="B6" s="28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28"/>
    </row>
    <row r="7" spans="1:53" ht="18" customHeight="1" x14ac:dyDescent="0.25">
      <c r="A7" s="28"/>
      <c r="B7" s="56" t="s">
        <v>417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4"/>
      <c r="AQ7" s="32"/>
      <c r="AR7" s="32"/>
      <c r="AS7" s="24"/>
      <c r="AT7" s="28"/>
      <c r="AU7" s="28"/>
      <c r="AV7" s="31"/>
      <c r="AW7" s="31"/>
      <c r="AX7" s="31"/>
      <c r="AY7" s="31"/>
      <c r="AZ7" s="31"/>
      <c r="BA7" s="28"/>
    </row>
    <row r="8" spans="1:53" ht="18" customHeight="1" x14ac:dyDescent="0.25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57" t="s">
        <v>513</v>
      </c>
      <c r="Q8" s="57"/>
      <c r="R8" s="57"/>
      <c r="S8" s="57"/>
      <c r="T8" s="59" t="s">
        <v>560</v>
      </c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134"/>
      <c r="AR8" s="134"/>
      <c r="AS8" s="134"/>
      <c r="AT8" s="134"/>
      <c r="AU8" s="134"/>
      <c r="AV8" s="135"/>
      <c r="AW8" s="135"/>
      <c r="AX8" s="135"/>
      <c r="AY8" s="135"/>
      <c r="AZ8" s="135"/>
      <c r="BA8" s="28"/>
    </row>
    <row r="9" spans="1:53" ht="18" customHeight="1" x14ac:dyDescent="0.25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57"/>
      <c r="Q9" s="57"/>
      <c r="R9" s="57"/>
      <c r="S9" s="57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134"/>
      <c r="AR9" s="134"/>
      <c r="AS9" s="134"/>
      <c r="AT9" s="134"/>
      <c r="AU9" s="134"/>
      <c r="AV9" s="135"/>
      <c r="AW9" s="135"/>
      <c r="AX9" s="135"/>
      <c r="AY9" s="135"/>
      <c r="AZ9" s="135"/>
      <c r="BA9" s="28"/>
    </row>
    <row r="10" spans="1:53" ht="18" customHeight="1" x14ac:dyDescent="0.25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132" t="s">
        <v>534</v>
      </c>
      <c r="Q10" s="132"/>
      <c r="R10" s="132"/>
      <c r="S10" s="132"/>
      <c r="T10" s="133" t="s">
        <v>535</v>
      </c>
      <c r="U10" s="133"/>
      <c r="V10" s="133"/>
      <c r="W10" s="133"/>
      <c r="X10" s="133"/>
      <c r="Y10" s="133"/>
      <c r="Z10" s="133"/>
      <c r="AA10" s="133"/>
      <c r="AB10" s="133"/>
      <c r="AC10" s="133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  <c r="AO10" s="133"/>
      <c r="AP10" s="133"/>
      <c r="AQ10" s="136"/>
      <c r="AR10" s="136"/>
      <c r="AS10" s="136"/>
      <c r="AT10" s="136"/>
      <c r="AU10" s="136"/>
      <c r="AV10" s="137"/>
      <c r="AW10" s="137"/>
      <c r="AX10" s="137"/>
      <c r="AY10" s="137"/>
      <c r="AZ10" s="137"/>
      <c r="BA10" s="28"/>
    </row>
    <row r="11" spans="1:53" ht="18" customHeight="1" x14ac:dyDescent="0.25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132" t="s">
        <v>536</v>
      </c>
      <c r="Q11" s="132"/>
      <c r="R11" s="132"/>
      <c r="S11" s="132"/>
      <c r="T11" s="133" t="s">
        <v>537</v>
      </c>
      <c r="U11" s="133"/>
      <c r="V11" s="133"/>
      <c r="W11" s="133"/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6"/>
      <c r="AR11" s="136"/>
      <c r="AS11" s="136"/>
      <c r="AT11" s="136"/>
      <c r="AU11" s="136"/>
      <c r="AV11" s="137"/>
      <c r="AW11" s="137"/>
      <c r="AX11" s="137"/>
      <c r="AY11" s="137"/>
      <c r="AZ11" s="137"/>
      <c r="BA11" s="28"/>
    </row>
    <row r="12" spans="1:53" ht="18" customHeight="1" x14ac:dyDescent="0.25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132" t="s">
        <v>538</v>
      </c>
      <c r="Q12" s="132"/>
      <c r="R12" s="132"/>
      <c r="S12" s="132"/>
      <c r="T12" s="133" t="s">
        <v>539</v>
      </c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6"/>
      <c r="AR12" s="136"/>
      <c r="AS12" s="136"/>
      <c r="AT12" s="136"/>
      <c r="AU12" s="136"/>
      <c r="AV12" s="137"/>
      <c r="AW12" s="137"/>
      <c r="AX12" s="137"/>
      <c r="AY12" s="137"/>
      <c r="AZ12" s="137"/>
      <c r="BA12" s="28"/>
    </row>
    <row r="13" spans="1:53" ht="18" customHeight="1" x14ac:dyDescent="0.25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132" t="s">
        <v>540</v>
      </c>
      <c r="Q13" s="132"/>
      <c r="R13" s="132"/>
      <c r="S13" s="132"/>
      <c r="T13" s="133" t="s">
        <v>541</v>
      </c>
      <c r="U13" s="133"/>
      <c r="V13" s="133"/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6"/>
      <c r="AR13" s="136"/>
      <c r="AS13" s="136"/>
      <c r="AT13" s="136"/>
      <c r="AU13" s="136"/>
      <c r="AV13" s="137"/>
      <c r="AW13" s="137"/>
      <c r="AX13" s="137"/>
      <c r="AY13" s="137"/>
      <c r="AZ13" s="137"/>
      <c r="BA13" s="28"/>
    </row>
    <row r="14" spans="1:53" ht="18" customHeight="1" x14ac:dyDescent="0.25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132" t="s">
        <v>542</v>
      </c>
      <c r="Q14" s="132"/>
      <c r="R14" s="132"/>
      <c r="S14" s="132"/>
      <c r="T14" s="133" t="s">
        <v>543</v>
      </c>
      <c r="U14" s="133"/>
      <c r="V14" s="133"/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6"/>
      <c r="AR14" s="136"/>
      <c r="AS14" s="136"/>
      <c r="AT14" s="136"/>
      <c r="AU14" s="136"/>
      <c r="AV14" s="137"/>
      <c r="AW14" s="137"/>
      <c r="AX14" s="137"/>
      <c r="AY14" s="137"/>
      <c r="AZ14" s="137"/>
      <c r="BA14" s="28"/>
    </row>
    <row r="15" spans="1:53" ht="18" customHeight="1" x14ac:dyDescent="0.25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132" t="s">
        <v>544</v>
      </c>
      <c r="Q15" s="132"/>
      <c r="R15" s="132"/>
      <c r="S15" s="132"/>
      <c r="T15" s="133" t="s">
        <v>545</v>
      </c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6"/>
      <c r="AR15" s="136"/>
      <c r="AS15" s="136"/>
      <c r="AT15" s="136"/>
      <c r="AU15" s="136"/>
      <c r="AV15" s="137"/>
      <c r="AW15" s="137"/>
      <c r="AX15" s="137"/>
      <c r="AY15" s="137"/>
      <c r="AZ15" s="137"/>
      <c r="BA15" s="28"/>
    </row>
    <row r="16" spans="1:53" ht="18" customHeight="1" x14ac:dyDescent="0.25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132" t="s">
        <v>546</v>
      </c>
      <c r="Q16" s="132"/>
      <c r="R16" s="132"/>
      <c r="S16" s="132"/>
      <c r="T16" s="133" t="s">
        <v>547</v>
      </c>
      <c r="U16" s="133"/>
      <c r="V16" s="133"/>
      <c r="W16" s="133"/>
      <c r="X16" s="133"/>
      <c r="Y16" s="133"/>
      <c r="Z16" s="133"/>
      <c r="AA16" s="133"/>
      <c r="AB16" s="133"/>
      <c r="AC16" s="133"/>
      <c r="AD16" s="133"/>
      <c r="AE16" s="133"/>
      <c r="AF16" s="133"/>
      <c r="AG16" s="133"/>
      <c r="AH16" s="133"/>
      <c r="AI16" s="133"/>
      <c r="AJ16" s="133"/>
      <c r="AK16" s="133"/>
      <c r="AL16" s="133"/>
      <c r="AM16" s="133"/>
      <c r="AN16" s="133"/>
      <c r="AO16" s="133"/>
      <c r="AP16" s="133"/>
      <c r="AQ16" s="136"/>
      <c r="AR16" s="136"/>
      <c r="AS16" s="136"/>
      <c r="AT16" s="136"/>
      <c r="AU16" s="136"/>
      <c r="AV16" s="137"/>
      <c r="AW16" s="137"/>
      <c r="AX16" s="137"/>
      <c r="AY16" s="137"/>
      <c r="AZ16" s="137"/>
      <c r="BA16" s="28"/>
    </row>
    <row r="17" spans="1:53" ht="18" customHeight="1" x14ac:dyDescent="0.25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132" t="s">
        <v>548</v>
      </c>
      <c r="Q17" s="132"/>
      <c r="R17" s="132"/>
      <c r="S17" s="132"/>
      <c r="T17" s="133" t="s">
        <v>549</v>
      </c>
      <c r="U17" s="133"/>
      <c r="V17" s="133"/>
      <c r="W17" s="133"/>
      <c r="X17" s="133"/>
      <c r="Y17" s="133"/>
      <c r="Z17" s="133"/>
      <c r="AA17" s="133"/>
      <c r="AB17" s="133"/>
      <c r="AC17" s="133"/>
      <c r="AD17" s="133"/>
      <c r="AE17" s="133"/>
      <c r="AF17" s="133"/>
      <c r="AG17" s="133"/>
      <c r="AH17" s="133"/>
      <c r="AI17" s="133"/>
      <c r="AJ17" s="133"/>
      <c r="AK17" s="133"/>
      <c r="AL17" s="133"/>
      <c r="AM17" s="133"/>
      <c r="AN17" s="133"/>
      <c r="AO17" s="133"/>
      <c r="AP17" s="133"/>
      <c r="AQ17" s="138"/>
      <c r="AR17" s="138"/>
      <c r="AS17" s="138"/>
      <c r="AT17" s="131"/>
      <c r="AU17" s="131"/>
      <c r="AV17" s="131"/>
      <c r="AW17" s="131"/>
      <c r="AX17" s="131"/>
      <c r="AY17" s="131"/>
      <c r="AZ17" s="131"/>
      <c r="BA17" s="28"/>
    </row>
    <row r="18" spans="1:53" ht="18" customHeight="1" x14ac:dyDescent="0.25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132" t="s">
        <v>550</v>
      </c>
      <c r="Q18" s="132"/>
      <c r="R18" s="132"/>
      <c r="S18" s="132"/>
      <c r="T18" s="133" t="s">
        <v>551</v>
      </c>
      <c r="U18" s="133"/>
      <c r="V18" s="133"/>
      <c r="W18" s="133"/>
      <c r="X18" s="133"/>
      <c r="Y18" s="133"/>
      <c r="Z18" s="133"/>
      <c r="AA18" s="133"/>
      <c r="AB18" s="133"/>
      <c r="AC18" s="133"/>
      <c r="AD18" s="133"/>
      <c r="AE18" s="133"/>
      <c r="AF18" s="133"/>
      <c r="AG18" s="133"/>
      <c r="AH18" s="133"/>
      <c r="AI18" s="133"/>
      <c r="AJ18" s="133"/>
      <c r="AK18" s="133"/>
      <c r="AL18" s="133"/>
      <c r="AM18" s="133"/>
      <c r="AN18" s="133"/>
      <c r="AO18" s="133"/>
      <c r="AP18" s="133"/>
      <c r="AQ18" s="32"/>
      <c r="AR18" s="32"/>
      <c r="AS18" s="32"/>
      <c r="AT18" s="28"/>
      <c r="AU18" s="28"/>
      <c r="AV18" s="28"/>
      <c r="AW18" s="28"/>
      <c r="AX18" s="28"/>
      <c r="AY18" s="28"/>
      <c r="AZ18" s="28"/>
      <c r="BA18" s="28"/>
    </row>
    <row r="19" spans="1:53" ht="18" customHeight="1" x14ac:dyDescent="0.25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132" t="s">
        <v>552</v>
      </c>
      <c r="Q19" s="132"/>
      <c r="R19" s="132"/>
      <c r="S19" s="132"/>
      <c r="T19" s="133" t="s">
        <v>553</v>
      </c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  <c r="AQ19" s="32"/>
      <c r="AR19" s="32"/>
      <c r="AS19" s="32"/>
      <c r="AT19" s="28"/>
      <c r="AU19" s="28"/>
      <c r="AV19" s="28"/>
      <c r="AW19" s="28"/>
      <c r="AX19" s="28"/>
      <c r="AY19" s="28"/>
      <c r="AZ19" s="28"/>
      <c r="BA19" s="28"/>
    </row>
    <row r="20" spans="1:53" ht="18" customHeight="1" x14ac:dyDescent="0.25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132" t="s">
        <v>554</v>
      </c>
      <c r="Q20" s="132"/>
      <c r="R20" s="132"/>
      <c r="S20" s="132"/>
      <c r="T20" s="133" t="s">
        <v>555</v>
      </c>
      <c r="U20" s="133"/>
      <c r="V20" s="133"/>
      <c r="W20" s="133"/>
      <c r="X20" s="133"/>
      <c r="Y20" s="133"/>
      <c r="Z20" s="133"/>
      <c r="AA20" s="133"/>
      <c r="AB20" s="133"/>
      <c r="AC20" s="133"/>
      <c r="AD20" s="133"/>
      <c r="AE20" s="133"/>
      <c r="AF20" s="133"/>
      <c r="AG20" s="133"/>
      <c r="AH20" s="133"/>
      <c r="AI20" s="133"/>
      <c r="AJ20" s="133"/>
      <c r="AK20" s="133"/>
      <c r="AL20" s="133"/>
      <c r="AM20" s="133"/>
      <c r="AN20" s="133"/>
      <c r="AO20" s="133"/>
      <c r="AP20" s="133"/>
      <c r="AQ20" s="32"/>
      <c r="AR20" s="32"/>
      <c r="AS20" s="32"/>
      <c r="AT20" s="28"/>
      <c r="AU20" s="28"/>
      <c r="AV20" s="28"/>
      <c r="AW20" s="28"/>
      <c r="AX20" s="28"/>
      <c r="AY20" s="28"/>
      <c r="AZ20" s="28"/>
      <c r="BA20" s="28"/>
    </row>
    <row r="21" spans="1:53" ht="18" customHeight="1" x14ac:dyDescent="0.25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132" t="s">
        <v>556</v>
      </c>
      <c r="Q21" s="132"/>
      <c r="R21" s="132"/>
      <c r="S21" s="132"/>
      <c r="T21" s="133" t="s">
        <v>557</v>
      </c>
      <c r="U21" s="133"/>
      <c r="V21" s="133"/>
      <c r="W21" s="133"/>
      <c r="X21" s="133"/>
      <c r="Y21" s="133"/>
      <c r="Z21" s="133"/>
      <c r="AA21" s="133"/>
      <c r="AB21" s="133"/>
      <c r="AC21" s="133"/>
      <c r="AD21" s="133"/>
      <c r="AE21" s="133"/>
      <c r="AF21" s="133"/>
      <c r="AG21" s="133"/>
      <c r="AH21" s="133"/>
      <c r="AI21" s="133"/>
      <c r="AJ21" s="133"/>
      <c r="AK21" s="133"/>
      <c r="AL21" s="133"/>
      <c r="AM21" s="133"/>
      <c r="AN21" s="133"/>
      <c r="AO21" s="133"/>
      <c r="AP21" s="133"/>
      <c r="AQ21" s="32"/>
      <c r="AR21" s="32"/>
      <c r="AS21" s="32"/>
      <c r="AT21" s="28"/>
      <c r="AU21" s="28"/>
      <c r="AV21" s="28"/>
      <c r="AW21" s="28"/>
      <c r="AX21" s="28"/>
      <c r="AY21" s="28"/>
      <c r="AZ21" s="28"/>
      <c r="BA21" s="28"/>
    </row>
    <row r="22" spans="1:53" ht="18" customHeight="1" x14ac:dyDescent="0.25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132" t="s">
        <v>558</v>
      </c>
      <c r="Q22" s="132"/>
      <c r="R22" s="132"/>
      <c r="S22" s="132"/>
      <c r="T22" s="133" t="s">
        <v>559</v>
      </c>
      <c r="U22" s="133"/>
      <c r="V22" s="133"/>
      <c r="W22" s="133"/>
      <c r="X22" s="133"/>
      <c r="Y22" s="133"/>
      <c r="Z22" s="133"/>
      <c r="AA22" s="133"/>
      <c r="AB22" s="133"/>
      <c r="AC22" s="133"/>
      <c r="AD22" s="133"/>
      <c r="AE22" s="133"/>
      <c r="AF22" s="133"/>
      <c r="AG22" s="133"/>
      <c r="AH22" s="133"/>
      <c r="AI22" s="133"/>
      <c r="AJ22" s="133"/>
      <c r="AK22" s="133"/>
      <c r="AL22" s="133"/>
      <c r="AM22" s="133"/>
      <c r="AN22" s="133"/>
      <c r="AO22" s="133"/>
      <c r="AP22" s="133"/>
      <c r="AQ22" s="32"/>
      <c r="AR22" s="32"/>
      <c r="AS22" s="32"/>
      <c r="AT22" s="28"/>
      <c r="AU22" s="28"/>
      <c r="AV22" s="28"/>
      <c r="AW22" s="28"/>
      <c r="AX22" s="28"/>
      <c r="AY22" s="28"/>
      <c r="AZ22" s="28"/>
      <c r="BA22" s="28"/>
    </row>
    <row r="23" spans="1:53" ht="18" customHeight="1" x14ac:dyDescent="0.25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32"/>
      <c r="AQ23" s="32"/>
      <c r="AR23" s="32"/>
      <c r="AS23" s="32"/>
      <c r="AT23" s="28"/>
      <c r="AU23" s="28"/>
      <c r="AV23" s="28"/>
      <c r="AW23" s="28"/>
      <c r="AX23" s="28"/>
      <c r="AY23" s="28"/>
      <c r="AZ23" s="28"/>
      <c r="BA23" s="28"/>
    </row>
    <row r="24" spans="1:53" ht="18" customHeight="1" x14ac:dyDescent="0.25">
      <c r="A24" s="28"/>
      <c r="B24" s="28"/>
      <c r="C24" s="34"/>
      <c r="D24" s="34"/>
      <c r="E24" s="34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4"/>
      <c r="AU24" s="34"/>
      <c r="AV24" s="34"/>
      <c r="AW24" s="34"/>
      <c r="AX24" s="36"/>
      <c r="AY24" s="36"/>
      <c r="AZ24" s="36"/>
      <c r="BA24" s="36"/>
    </row>
    <row r="25" spans="1:53" ht="18" customHeight="1" x14ac:dyDescent="0.25">
      <c r="A25" s="24"/>
      <c r="B25" s="54" t="s">
        <v>3</v>
      </c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28"/>
    </row>
    <row r="26" spans="1:53" ht="18" customHeight="1" x14ac:dyDescent="0.25">
      <c r="A26" s="24"/>
      <c r="B26" s="54" t="s">
        <v>4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28"/>
    </row>
    <row r="27" spans="1:53" ht="18" customHeight="1" x14ac:dyDescent="0.25">
      <c r="A27" s="28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9"/>
      <c r="AQ27" s="29"/>
      <c r="AR27" s="29"/>
      <c r="AS27" s="29"/>
      <c r="AT27" s="28"/>
      <c r="AU27" s="28"/>
      <c r="AV27" s="28"/>
      <c r="AW27" s="28"/>
      <c r="AX27" s="28"/>
      <c r="AY27" s="28"/>
      <c r="AZ27" s="28"/>
      <c r="BA27" s="28"/>
    </row>
  </sheetData>
  <mergeCells count="33">
    <mergeCell ref="P22:S22"/>
    <mergeCell ref="T17:AP17"/>
    <mergeCell ref="T18:AP18"/>
    <mergeCell ref="T19:AP19"/>
    <mergeCell ref="T20:AP20"/>
    <mergeCell ref="T21:AP21"/>
    <mergeCell ref="T22:AP22"/>
    <mergeCell ref="P17:S17"/>
    <mergeCell ref="P18:S18"/>
    <mergeCell ref="P19:S19"/>
    <mergeCell ref="P20:S20"/>
    <mergeCell ref="P21:S21"/>
    <mergeCell ref="P11:S11"/>
    <mergeCell ref="P10:S10"/>
    <mergeCell ref="T10:AP10"/>
    <mergeCell ref="P12:S12"/>
    <mergeCell ref="P13:S13"/>
    <mergeCell ref="T13:AP13"/>
    <mergeCell ref="T11:AP11"/>
    <mergeCell ref="T12:AP12"/>
    <mergeCell ref="B26:AZ26"/>
    <mergeCell ref="B25:AZ25"/>
    <mergeCell ref="B7:O7"/>
    <mergeCell ref="P8:S9"/>
    <mergeCell ref="T8:AP9"/>
    <mergeCell ref="B4:AZ4"/>
    <mergeCell ref="B5:AZ5"/>
    <mergeCell ref="P14:S14"/>
    <mergeCell ref="T14:AP14"/>
    <mergeCell ref="P16:S16"/>
    <mergeCell ref="T16:AP16"/>
    <mergeCell ref="P15:S15"/>
    <mergeCell ref="T15:AP15"/>
  </mergeCells>
  <pageMargins left="0.25" right="0.25" top="0.75" bottom="0.75" header="0.3" footer="0.3"/>
  <pageSetup paperSize="9" scale="51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9</vt:i4>
      </vt:variant>
    </vt:vector>
  </HeadingPairs>
  <TitlesOfParts>
    <vt:vector size="19" baseType="lpstr">
      <vt:lpstr>Распродажа</vt:lpstr>
      <vt:lpstr>Проектное оборудование</vt:lpstr>
      <vt:lpstr>Отопление WRV</vt:lpstr>
      <vt:lpstr>Водоснабжение WAV</vt:lpstr>
      <vt:lpstr>Отопление ГВС Гелиосистемы WDV</vt:lpstr>
      <vt:lpstr>Водоснабжение WAO</vt:lpstr>
      <vt:lpstr>Баки 16, 25 бар</vt:lpstr>
      <vt:lpstr>Принадлежности</vt:lpstr>
      <vt:lpstr>Запасные части</vt:lpstr>
      <vt:lpstr>PL</vt:lpstr>
      <vt:lpstr>'Баки 16, 25 бар'!Область_печати</vt:lpstr>
      <vt:lpstr>'Водоснабжение WAO'!Область_печати</vt:lpstr>
      <vt:lpstr>'Водоснабжение WAV'!Область_печати</vt:lpstr>
      <vt:lpstr>'Запасные части'!Область_печати</vt:lpstr>
      <vt:lpstr>'Отопление WRV'!Область_печати</vt:lpstr>
      <vt:lpstr>'Отопление ГВС Гелиосистемы WDV'!Область_печати</vt:lpstr>
      <vt:lpstr>Принадлежности!Область_печати</vt:lpstr>
      <vt:lpstr>'Проектное оборудование'!Область_печати</vt:lpstr>
      <vt:lpstr>Распродажа!Область_печати</vt:lpstr>
    </vt:vector>
  </TitlesOfParts>
  <Company>Termoros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Varlamov, Aleksandr</dc:creator>
  <cp:lastModifiedBy>Александр</cp:lastModifiedBy>
  <cp:lastPrinted>2023-04-26T08:45:57Z</cp:lastPrinted>
  <dcterms:created xsi:type="dcterms:W3CDTF">2019-09-16T07:04:04Z</dcterms:created>
  <dcterms:modified xsi:type="dcterms:W3CDTF">2024-01-18T09:45:34Z</dcterms:modified>
</cp:coreProperties>
</file>